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/>
  <bookViews>
    <workbookView xWindow="5355" yWindow="30" windowWidth="7575" windowHeight="11760" tabRatio="886"/>
  </bookViews>
  <sheets>
    <sheet name="決勝5年" sheetId="104" r:id="rId1"/>
    <sheet name="予選結果" sheetId="123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A">[1]営業!$A$1:$A$65536</definedName>
    <definedName name="D">[1]客先!$A$1:$A$65536</definedName>
    <definedName name="dreh">[2]客先!$A$1:$A$65536</definedName>
    <definedName name="dsa">[2]営業!$A$1:$A$65536</definedName>
    <definedName name="frg">[2]時期!$A$1:$A$65536</definedName>
    <definedName name="gdh">[2]機種!$A$1:$A$65536</definedName>
    <definedName name="_xlnm.Print_Area" localSheetId="0">決勝5年!$A$1:$BG$42</definedName>
    <definedName name="_xlnm.Print_Area" localSheetId="1">予選結果!$A$21:$AD$80</definedName>
    <definedName name="swr">[2]担当!$A$1:$A$65536</definedName>
    <definedName name="いかま">[3]時期!$A$1:$A$65536</definedName>
    <definedName name="いすと">[4]ランク!$A$1:$A$65536</definedName>
    <definedName name="き">[5]客先!$A$1:$A$65536</definedName>
    <definedName name="くく">[6]客先!$A$1:$A$65536</definedName>
    <definedName name="けけけけ">[7]ランク!$A$1:$A$65536</definedName>
    <definedName name="こひみ">[8]ランク!$A$1:$A$65536</definedName>
    <definedName name="さそそ">[4]機種!$A$1:$A$65536</definedName>
    <definedName name="せせせせ">[7]客先!$A$1:$A$65536</definedName>
    <definedName name="そこひ">[4]手配!$A$1:$A$65536</definedName>
    <definedName name="タント">[5]担当!$A$1:$A$65536</definedName>
    <definedName name="ちーむ" localSheetId="0">#REF!</definedName>
    <definedName name="ちーむ" localSheetId="1">#REF!</definedName>
    <definedName name="ちーむ">#REF!</definedName>
    <definedName name="チーム名" localSheetId="0">#REF!</definedName>
    <definedName name="チーム名" localSheetId="1">#REF!</definedName>
    <definedName name="チーム名">#REF!</definedName>
    <definedName name="ちと">[6]担当!$A$1:$A$65536</definedName>
    <definedName name="て">[5]手配!$A$1:$A$65536</definedName>
    <definedName name="とし">[6]営業!$A$1:$A$65536</definedName>
    <definedName name="なに">[5]時期!$A$1:$A$65536</definedName>
    <definedName name="ににに">[8]客先!$A$1:$A$65536</definedName>
    <definedName name="にににに">[8]手配!$A$1:$A$65536</definedName>
    <definedName name="ぬ">[9]ランク!$A$1:$A$65536</definedName>
    <definedName name="のののの">[8]時期!$A$1:$A$65536</definedName>
    <definedName name="はしとり">[3]ランク!$A$1:$A$65536</definedName>
    <definedName name="むむ">[8]機種!$A$1:$A$65536</definedName>
    <definedName name="むれりの">[4]時期!$A$1:$A$65536</definedName>
    <definedName name="もの">[6]機種!$A$1:$A$65536</definedName>
    <definedName name="ら">[5]ランク!$A$1:$A$65536</definedName>
    <definedName name="らなか">[3]機種!$A$1:$A$65536</definedName>
    <definedName name="らら">[6]ランク!$A$1:$A$65536</definedName>
    <definedName name="りりり">[7]手配!$A$1:$A$65536</definedName>
    <definedName name="れれ">[8]担当!$A$1:$A$65536</definedName>
    <definedName name="れれり">[8]営業!$A$1:$A$65536</definedName>
    <definedName name="んしい">[3]手配!$A$1:$A$65536</definedName>
    <definedName name="営">[5]営業!$A$1:$A$65536</definedName>
    <definedName name="営業">[10]営業!$A$1:$A$65536</definedName>
    <definedName name="営業３">[11]営業!$A$1:$A$65536</definedName>
    <definedName name="会場案内２" localSheetId="0">#REF!</definedName>
    <definedName name="会場案内２">#REF!</definedName>
    <definedName name="機種３">[11]機種!$A$1:$A$65536</definedName>
    <definedName name="客先３">[11]客先!$A$1:$A$65536</definedName>
    <definedName name="元データ1">[9]営業!$A$1:$A$65536</definedName>
    <definedName name="手配1">[9]手配!$A$1:$A$65536</definedName>
    <definedName name="手配３">[11]手配!$A$1:$A$65536</definedName>
    <definedName name="担当３">[11]担当!$A$1:$A$65536</definedName>
  </definedNames>
  <calcPr calcId="125725"/>
</workbook>
</file>

<file path=xl/calcChain.xml><?xml version="1.0" encoding="utf-8"?>
<calcChain xmlns="http://schemas.openxmlformats.org/spreadsheetml/2006/main">
  <c r="Z34" i="123"/>
  <c r="Z33"/>
  <c r="Z32"/>
  <c r="Z29"/>
  <c r="Z28"/>
  <c r="Z27"/>
  <c r="Z24"/>
  <c r="Z23"/>
  <c r="Z22"/>
  <c r="Z65" l="1"/>
  <c r="Z70"/>
  <c r="Z75"/>
  <c r="Z80"/>
  <c r="Z50"/>
  <c r="Z55"/>
  <c r="Z60"/>
  <c r="Z35"/>
  <c r="B14"/>
  <c r="Z30"/>
  <c r="Z25"/>
  <c r="N80" l="1"/>
  <c r="L80"/>
  <c r="J80"/>
  <c r="K80" s="1"/>
  <c r="I80"/>
  <c r="G80"/>
  <c r="H80" s="1"/>
  <c r="F80"/>
  <c r="D80"/>
  <c r="E80" s="1"/>
  <c r="B80"/>
  <c r="N79"/>
  <c r="K79"/>
  <c r="I79"/>
  <c r="G79"/>
  <c r="H79" s="1"/>
  <c r="F79"/>
  <c r="E79"/>
  <c r="D79"/>
  <c r="B79"/>
  <c r="N78"/>
  <c r="K78"/>
  <c r="H78"/>
  <c r="F78"/>
  <c r="T78" s="1"/>
  <c r="D78"/>
  <c r="B78"/>
  <c r="T77"/>
  <c r="S77"/>
  <c r="N77"/>
  <c r="K77"/>
  <c r="H77"/>
  <c r="E77"/>
  <c r="B77"/>
  <c r="N75"/>
  <c r="L75"/>
  <c r="J75"/>
  <c r="K75" s="1"/>
  <c r="I75"/>
  <c r="G75"/>
  <c r="H75" s="1"/>
  <c r="F75"/>
  <c r="E75"/>
  <c r="D75"/>
  <c r="S75" s="1"/>
  <c r="B75"/>
  <c r="N74"/>
  <c r="K74"/>
  <c r="I74"/>
  <c r="G74"/>
  <c r="H74" s="1"/>
  <c r="F74"/>
  <c r="T74" s="1"/>
  <c r="E74"/>
  <c r="D74"/>
  <c r="B74"/>
  <c r="N73"/>
  <c r="K73"/>
  <c r="H73"/>
  <c r="F73"/>
  <c r="T73" s="1"/>
  <c r="D73"/>
  <c r="B73"/>
  <c r="T72"/>
  <c r="S72"/>
  <c r="U72" s="1"/>
  <c r="N72"/>
  <c r="K72"/>
  <c r="H72"/>
  <c r="E72"/>
  <c r="B72"/>
  <c r="N70"/>
  <c r="L70"/>
  <c r="J70"/>
  <c r="K70" s="1"/>
  <c r="I70"/>
  <c r="G70"/>
  <c r="H70" s="1"/>
  <c r="F70"/>
  <c r="D70"/>
  <c r="E70" s="1"/>
  <c r="B70"/>
  <c r="N69"/>
  <c r="K69"/>
  <c r="I69"/>
  <c r="G69"/>
  <c r="H69" s="1"/>
  <c r="F69"/>
  <c r="E69"/>
  <c r="D69"/>
  <c r="B69"/>
  <c r="N68"/>
  <c r="K68"/>
  <c r="H68"/>
  <c r="F68"/>
  <c r="T68" s="1"/>
  <c r="D68"/>
  <c r="B68"/>
  <c r="T67"/>
  <c r="S67"/>
  <c r="N67"/>
  <c r="K67"/>
  <c r="H67"/>
  <c r="E67"/>
  <c r="B67"/>
  <c r="N65"/>
  <c r="L65"/>
  <c r="J65"/>
  <c r="K65" s="1"/>
  <c r="I65"/>
  <c r="G65"/>
  <c r="H65" s="1"/>
  <c r="F65"/>
  <c r="T65" s="1"/>
  <c r="E65"/>
  <c r="D65"/>
  <c r="S65" s="1"/>
  <c r="B65"/>
  <c r="N64"/>
  <c r="K64"/>
  <c r="I64"/>
  <c r="G64"/>
  <c r="H64" s="1"/>
  <c r="F64"/>
  <c r="T64" s="1"/>
  <c r="E64"/>
  <c r="D64"/>
  <c r="B64"/>
  <c r="N63"/>
  <c r="K63"/>
  <c r="H63"/>
  <c r="F63"/>
  <c r="T63" s="1"/>
  <c r="D63"/>
  <c r="B63"/>
  <c r="T62"/>
  <c r="S62"/>
  <c r="N62"/>
  <c r="K62"/>
  <c r="H62"/>
  <c r="E62"/>
  <c r="B62"/>
  <c r="N60"/>
  <c r="L60"/>
  <c r="J60"/>
  <c r="K60" s="1"/>
  <c r="I60"/>
  <c r="G60"/>
  <c r="H60" s="1"/>
  <c r="F60"/>
  <c r="D60"/>
  <c r="E60" s="1"/>
  <c r="B60"/>
  <c r="N59"/>
  <c r="K59"/>
  <c r="I59"/>
  <c r="G59"/>
  <c r="H59" s="1"/>
  <c r="F59"/>
  <c r="E59"/>
  <c r="D59"/>
  <c r="B59"/>
  <c r="N58"/>
  <c r="K58"/>
  <c r="H58"/>
  <c r="F58"/>
  <c r="T58" s="1"/>
  <c r="D58"/>
  <c r="B58"/>
  <c r="T57"/>
  <c r="S57"/>
  <c r="U57" s="1"/>
  <c r="N57"/>
  <c r="K57"/>
  <c r="H57"/>
  <c r="E57"/>
  <c r="B57"/>
  <c r="N55"/>
  <c r="L55"/>
  <c r="K55"/>
  <c r="J55"/>
  <c r="I55"/>
  <c r="G55"/>
  <c r="H55" s="1"/>
  <c r="F55"/>
  <c r="T55" s="1"/>
  <c r="E55"/>
  <c r="D55"/>
  <c r="B55"/>
  <c r="N54"/>
  <c r="K54"/>
  <c r="I54"/>
  <c r="G54"/>
  <c r="F54"/>
  <c r="D54"/>
  <c r="E54" s="1"/>
  <c r="B54"/>
  <c r="N53"/>
  <c r="K53"/>
  <c r="H53"/>
  <c r="F53"/>
  <c r="T53" s="1"/>
  <c r="D53"/>
  <c r="B53"/>
  <c r="T52"/>
  <c r="S52"/>
  <c r="U52" s="1"/>
  <c r="N52"/>
  <c r="K52"/>
  <c r="H52"/>
  <c r="E52"/>
  <c r="B52"/>
  <c r="N50"/>
  <c r="L50"/>
  <c r="J50"/>
  <c r="K50" s="1"/>
  <c r="I50"/>
  <c r="G50"/>
  <c r="H50" s="1"/>
  <c r="F50"/>
  <c r="E50"/>
  <c r="D50"/>
  <c r="B50"/>
  <c r="N49"/>
  <c r="K49"/>
  <c r="I49"/>
  <c r="G49"/>
  <c r="H49" s="1"/>
  <c r="F49"/>
  <c r="T49" s="1"/>
  <c r="E49"/>
  <c r="D49"/>
  <c r="B49"/>
  <c r="N48"/>
  <c r="K48"/>
  <c r="H48"/>
  <c r="F48"/>
  <c r="T48" s="1"/>
  <c r="E48"/>
  <c r="D48"/>
  <c r="B48"/>
  <c r="T47"/>
  <c r="S47"/>
  <c r="N47"/>
  <c r="K47"/>
  <c r="H47"/>
  <c r="E47"/>
  <c r="B47"/>
  <c r="N45"/>
  <c r="L45"/>
  <c r="K45"/>
  <c r="J45"/>
  <c r="I45"/>
  <c r="G45"/>
  <c r="H45" s="1"/>
  <c r="F45"/>
  <c r="D45"/>
  <c r="E45" s="1"/>
  <c r="B45"/>
  <c r="N44"/>
  <c r="K44"/>
  <c r="I44"/>
  <c r="G44"/>
  <c r="F44"/>
  <c r="D44"/>
  <c r="E44" s="1"/>
  <c r="B44"/>
  <c r="N43"/>
  <c r="K43"/>
  <c r="H43"/>
  <c r="F43"/>
  <c r="T43" s="1"/>
  <c r="D43"/>
  <c r="B43"/>
  <c r="T42"/>
  <c r="S42"/>
  <c r="N42"/>
  <c r="K42"/>
  <c r="H42"/>
  <c r="E42"/>
  <c r="B42"/>
  <c r="N40"/>
  <c r="L40"/>
  <c r="J40"/>
  <c r="K40" s="1"/>
  <c r="I40"/>
  <c r="T40" s="1"/>
  <c r="G40"/>
  <c r="H40" s="1"/>
  <c r="F40"/>
  <c r="D40"/>
  <c r="E40" s="1"/>
  <c r="Q40" s="1"/>
  <c r="B40"/>
  <c r="Z39" s="1"/>
  <c r="N39"/>
  <c r="K39"/>
  <c r="I39"/>
  <c r="G39"/>
  <c r="H39" s="1"/>
  <c r="F39"/>
  <c r="D39"/>
  <c r="S39" s="1"/>
  <c r="B39"/>
  <c r="Z38" s="1"/>
  <c r="N38"/>
  <c r="K38"/>
  <c r="H38"/>
  <c r="F38"/>
  <c r="T38" s="1"/>
  <c r="D38"/>
  <c r="B38"/>
  <c r="Z37" s="1"/>
  <c r="T37"/>
  <c r="S37"/>
  <c r="N37"/>
  <c r="K37"/>
  <c r="H37"/>
  <c r="E37"/>
  <c r="B37"/>
  <c r="Z40" s="1"/>
  <c r="N35"/>
  <c r="L35"/>
  <c r="J35"/>
  <c r="K35" s="1"/>
  <c r="I35"/>
  <c r="G35"/>
  <c r="F35"/>
  <c r="D35"/>
  <c r="E35" s="1"/>
  <c r="B35"/>
  <c r="N34"/>
  <c r="K34"/>
  <c r="I34"/>
  <c r="G34"/>
  <c r="H34" s="1"/>
  <c r="F34"/>
  <c r="D34"/>
  <c r="B34"/>
  <c r="N33"/>
  <c r="K33"/>
  <c r="H33"/>
  <c r="F33"/>
  <c r="T33" s="1"/>
  <c r="D33"/>
  <c r="B33"/>
  <c r="T32"/>
  <c r="S32"/>
  <c r="N32"/>
  <c r="K32"/>
  <c r="H32"/>
  <c r="E32"/>
  <c r="B32"/>
  <c r="N30"/>
  <c r="L30"/>
  <c r="J30"/>
  <c r="K30" s="1"/>
  <c r="I30"/>
  <c r="G30"/>
  <c r="S30" s="1"/>
  <c r="F30"/>
  <c r="E30"/>
  <c r="D30"/>
  <c r="B30"/>
  <c r="N29"/>
  <c r="K29"/>
  <c r="I29"/>
  <c r="G29"/>
  <c r="H29" s="1"/>
  <c r="F29"/>
  <c r="D29"/>
  <c r="E29" s="1"/>
  <c r="Q29" s="1"/>
  <c r="B29"/>
  <c r="N28"/>
  <c r="K28"/>
  <c r="H28"/>
  <c r="F28"/>
  <c r="T28" s="1"/>
  <c r="D28"/>
  <c r="B28"/>
  <c r="T27"/>
  <c r="S27"/>
  <c r="N27"/>
  <c r="K27"/>
  <c r="H27"/>
  <c r="E27"/>
  <c r="B27"/>
  <c r="N25"/>
  <c r="L25"/>
  <c r="J25"/>
  <c r="I25"/>
  <c r="G25"/>
  <c r="H25" s="1"/>
  <c r="F25"/>
  <c r="T25" s="1"/>
  <c r="E25"/>
  <c r="D25"/>
  <c r="B25"/>
  <c r="N24"/>
  <c r="K24"/>
  <c r="I24"/>
  <c r="G24"/>
  <c r="H24" s="1"/>
  <c r="F24"/>
  <c r="T24" s="1"/>
  <c r="D24"/>
  <c r="E24" s="1"/>
  <c r="B24"/>
  <c r="N23"/>
  <c r="K23"/>
  <c r="H23"/>
  <c r="F23"/>
  <c r="T23" s="1"/>
  <c r="D23"/>
  <c r="B23"/>
  <c r="T22"/>
  <c r="S22"/>
  <c r="N22"/>
  <c r="K22"/>
  <c r="H22"/>
  <c r="E22"/>
  <c r="B22"/>
  <c r="N20"/>
  <c r="L20"/>
  <c r="K20"/>
  <c r="J20"/>
  <c r="I20"/>
  <c r="G20"/>
  <c r="H20" s="1"/>
  <c r="F20"/>
  <c r="T20" s="1"/>
  <c r="D20"/>
  <c r="E20" s="1"/>
  <c r="B20"/>
  <c r="Z19" s="1"/>
  <c r="N19"/>
  <c r="K19"/>
  <c r="I19"/>
  <c r="G19"/>
  <c r="H19" s="1"/>
  <c r="F19"/>
  <c r="D19"/>
  <c r="E19" s="1"/>
  <c r="B19"/>
  <c r="Z18" s="1"/>
  <c r="N18"/>
  <c r="K18"/>
  <c r="H18"/>
  <c r="F18"/>
  <c r="T18" s="1"/>
  <c r="D18"/>
  <c r="B18"/>
  <c r="Z17" s="1"/>
  <c r="T17"/>
  <c r="S17"/>
  <c r="N17"/>
  <c r="K17"/>
  <c r="H17"/>
  <c r="Q17" s="1"/>
  <c r="E17"/>
  <c r="B17"/>
  <c r="Z20" s="1"/>
  <c r="N15"/>
  <c r="L15"/>
  <c r="J15"/>
  <c r="K15" s="1"/>
  <c r="I15"/>
  <c r="G15"/>
  <c r="H15" s="1"/>
  <c r="F15"/>
  <c r="E15"/>
  <c r="D15"/>
  <c r="B15"/>
  <c r="Z14"/>
  <c r="N14"/>
  <c r="K14"/>
  <c r="I14"/>
  <c r="G14"/>
  <c r="H14" s="1"/>
  <c r="F14"/>
  <c r="T14" s="1"/>
  <c r="D14"/>
  <c r="Z15"/>
  <c r="S13"/>
  <c r="N13"/>
  <c r="K13"/>
  <c r="H13"/>
  <c r="F13"/>
  <c r="T13" s="1"/>
  <c r="E13"/>
  <c r="D13"/>
  <c r="B13"/>
  <c r="Z13" s="1"/>
  <c r="U12"/>
  <c r="T12"/>
  <c r="S12"/>
  <c r="N12"/>
  <c r="K12"/>
  <c r="H12"/>
  <c r="E12"/>
  <c r="B12"/>
  <c r="Z12" s="1"/>
  <c r="N10"/>
  <c r="L10"/>
  <c r="K10"/>
  <c r="J10"/>
  <c r="I10"/>
  <c r="G10"/>
  <c r="H10" s="1"/>
  <c r="F10"/>
  <c r="D10"/>
  <c r="B10"/>
  <c r="Z9" s="1"/>
  <c r="N9"/>
  <c r="K9"/>
  <c r="I9"/>
  <c r="T9" s="1"/>
  <c r="G9"/>
  <c r="S9" s="1"/>
  <c r="F9"/>
  <c r="D9"/>
  <c r="B9"/>
  <c r="Z8" s="1"/>
  <c r="S8"/>
  <c r="N8"/>
  <c r="K8"/>
  <c r="H8"/>
  <c r="F8"/>
  <c r="T8" s="1"/>
  <c r="E8"/>
  <c r="D8"/>
  <c r="B8"/>
  <c r="Z7" s="1"/>
  <c r="T7"/>
  <c r="S7"/>
  <c r="U7" s="1"/>
  <c r="N7"/>
  <c r="K7"/>
  <c r="H7"/>
  <c r="E7"/>
  <c r="B7"/>
  <c r="Z10" s="1"/>
  <c r="N5"/>
  <c r="L5"/>
  <c r="K5"/>
  <c r="J5"/>
  <c r="I5"/>
  <c r="G5"/>
  <c r="H5" s="1"/>
  <c r="F5"/>
  <c r="D5"/>
  <c r="B5"/>
  <c r="Z4" s="1"/>
  <c r="T4"/>
  <c r="N4"/>
  <c r="K4"/>
  <c r="I4"/>
  <c r="G4"/>
  <c r="S4" s="1"/>
  <c r="U4" s="1"/>
  <c r="F4"/>
  <c r="D4"/>
  <c r="B4"/>
  <c r="Z5" s="1"/>
  <c r="S3"/>
  <c r="N3"/>
  <c r="K3"/>
  <c r="H3"/>
  <c r="F3"/>
  <c r="T3" s="1"/>
  <c r="E3"/>
  <c r="D3"/>
  <c r="B3"/>
  <c r="Z3" s="1"/>
  <c r="U2"/>
  <c r="T2"/>
  <c r="S2"/>
  <c r="N2"/>
  <c r="K2"/>
  <c r="H2"/>
  <c r="E2"/>
  <c r="B2"/>
  <c r="Z2" s="1"/>
  <c r="P2" l="1"/>
  <c r="R2" s="1"/>
  <c r="Q2"/>
  <c r="Q8"/>
  <c r="E34"/>
  <c r="Q34" s="1"/>
  <c r="E39"/>
  <c r="S49"/>
  <c r="U49" s="1"/>
  <c r="Q52"/>
  <c r="Q57"/>
  <c r="Q67"/>
  <c r="U67"/>
  <c r="T75"/>
  <c r="U75" s="1"/>
  <c r="Q77"/>
  <c r="U77"/>
  <c r="P19"/>
  <c r="Q3"/>
  <c r="P8"/>
  <c r="R8" s="1"/>
  <c r="T10"/>
  <c r="P12"/>
  <c r="Q13"/>
  <c r="T15"/>
  <c r="T29"/>
  <c r="Q32"/>
  <c r="P32"/>
  <c r="T34"/>
  <c r="Q37"/>
  <c r="T39"/>
  <c r="U39" s="1"/>
  <c r="P42"/>
  <c r="Q42"/>
  <c r="T44"/>
  <c r="Q59"/>
  <c r="T60"/>
  <c r="Q69"/>
  <c r="T70"/>
  <c r="Q79"/>
  <c r="T80"/>
  <c r="P3"/>
  <c r="R3" s="1"/>
  <c r="T5"/>
  <c r="P7"/>
  <c r="R7" s="1"/>
  <c r="Q7"/>
  <c r="U9"/>
  <c r="Q12"/>
  <c r="P13"/>
  <c r="Q15"/>
  <c r="P15"/>
  <c r="R15" s="1"/>
  <c r="P17"/>
  <c r="R17" s="1"/>
  <c r="U17"/>
  <c r="Q27"/>
  <c r="U27"/>
  <c r="T30"/>
  <c r="U32"/>
  <c r="U42"/>
  <c r="T45"/>
  <c r="Q47"/>
  <c r="U47"/>
  <c r="Q48"/>
  <c r="Q49"/>
  <c r="T50"/>
  <c r="T54"/>
  <c r="S55"/>
  <c r="U55" s="1"/>
  <c r="P60"/>
  <c r="Q64"/>
  <c r="P70"/>
  <c r="Q74"/>
  <c r="P80"/>
  <c r="U13"/>
  <c r="U3"/>
  <c r="U8"/>
  <c r="R12"/>
  <c r="R13"/>
  <c r="S18"/>
  <c r="U18" s="1"/>
  <c r="H4"/>
  <c r="H9"/>
  <c r="E18"/>
  <c r="P18" s="1"/>
  <c r="S19"/>
  <c r="Q25"/>
  <c r="S25"/>
  <c r="U25" s="1"/>
  <c r="K25"/>
  <c r="P25" s="1"/>
  <c r="S35"/>
  <c r="P37"/>
  <c r="R37" s="1"/>
  <c r="S38"/>
  <c r="U38" s="1"/>
  <c r="E38"/>
  <c r="Q38" s="1"/>
  <c r="H54"/>
  <c r="Q54" s="1"/>
  <c r="S54"/>
  <c r="U54" s="1"/>
  <c r="U65"/>
  <c r="U30"/>
  <c r="R32"/>
  <c r="S33"/>
  <c r="U33" s="1"/>
  <c r="E33"/>
  <c r="P33" s="1"/>
  <c r="E4"/>
  <c r="P4" s="1"/>
  <c r="E5"/>
  <c r="Q5" s="1"/>
  <c r="S5"/>
  <c r="U5" s="1"/>
  <c r="E9"/>
  <c r="Q9" s="1"/>
  <c r="E10"/>
  <c r="Q10" s="1"/>
  <c r="S10"/>
  <c r="U10" s="1"/>
  <c r="E14"/>
  <c r="P14" s="1"/>
  <c r="S15"/>
  <c r="U15" s="1"/>
  <c r="Q18"/>
  <c r="T19"/>
  <c r="Q20"/>
  <c r="P20"/>
  <c r="Q22"/>
  <c r="P22"/>
  <c r="Q23"/>
  <c r="S23"/>
  <c r="U23" s="1"/>
  <c r="E23"/>
  <c r="P23" s="1"/>
  <c r="P24"/>
  <c r="U37"/>
  <c r="H44"/>
  <c r="S44"/>
  <c r="U44" s="1"/>
  <c r="Q44"/>
  <c r="P45"/>
  <c r="R45" s="1"/>
  <c r="Q45"/>
  <c r="Q50"/>
  <c r="Q65"/>
  <c r="P65"/>
  <c r="R65" s="1"/>
  <c r="Q75"/>
  <c r="P75"/>
  <c r="R75" s="1"/>
  <c r="S14"/>
  <c r="U14" s="1"/>
  <c r="Q19"/>
  <c r="R19" s="1"/>
  <c r="S20"/>
  <c r="U20" s="1"/>
  <c r="U22"/>
  <c r="Q24"/>
  <c r="P27"/>
  <c r="S28"/>
  <c r="U28" s="1"/>
  <c r="E28"/>
  <c r="Q28" s="1"/>
  <c r="P29"/>
  <c r="R29" s="1"/>
  <c r="T35"/>
  <c r="P52"/>
  <c r="R52" s="1"/>
  <c r="S24"/>
  <c r="U24" s="1"/>
  <c r="S29"/>
  <c r="S34"/>
  <c r="P40"/>
  <c r="R40" s="1"/>
  <c r="S43"/>
  <c r="U43" s="1"/>
  <c r="P44"/>
  <c r="S45"/>
  <c r="U45" s="1"/>
  <c r="P47"/>
  <c r="R47" s="1"/>
  <c r="P50"/>
  <c r="S53"/>
  <c r="U53" s="1"/>
  <c r="P54"/>
  <c r="P59"/>
  <c r="R59" s="1"/>
  <c r="Q62"/>
  <c r="P62"/>
  <c r="S63"/>
  <c r="U63" s="1"/>
  <c r="E63"/>
  <c r="P63" s="1"/>
  <c r="R63" s="1"/>
  <c r="P69"/>
  <c r="R69" s="1"/>
  <c r="Q72"/>
  <c r="P72"/>
  <c r="S73"/>
  <c r="U73" s="1"/>
  <c r="E73"/>
  <c r="P73" s="1"/>
  <c r="P79"/>
  <c r="R79" s="1"/>
  <c r="H30"/>
  <c r="P30" s="1"/>
  <c r="H35"/>
  <c r="Q35" s="1"/>
  <c r="P39"/>
  <c r="Q39"/>
  <c r="E43"/>
  <c r="Q43" s="1"/>
  <c r="E53"/>
  <c r="Q53" s="1"/>
  <c r="Q60"/>
  <c r="R60" s="1"/>
  <c r="S60"/>
  <c r="U62"/>
  <c r="Q63"/>
  <c r="Q70"/>
  <c r="R70" s="1"/>
  <c r="S70"/>
  <c r="U70" s="1"/>
  <c r="Q73"/>
  <c r="Q80"/>
  <c r="R80" s="1"/>
  <c r="S80"/>
  <c r="U80" s="1"/>
  <c r="S40"/>
  <c r="U40" s="1"/>
  <c r="P48"/>
  <c r="R48" s="1"/>
  <c r="S48"/>
  <c r="U48" s="1"/>
  <c r="P49"/>
  <c r="R49" s="1"/>
  <c r="S50"/>
  <c r="U50" s="1"/>
  <c r="Q55"/>
  <c r="P55"/>
  <c r="P57"/>
  <c r="R57" s="1"/>
  <c r="S58"/>
  <c r="U58" s="1"/>
  <c r="E58"/>
  <c r="Q58" s="1"/>
  <c r="T59"/>
  <c r="P64"/>
  <c r="R64" s="1"/>
  <c r="P67"/>
  <c r="R67" s="1"/>
  <c r="P68"/>
  <c r="R68" s="1"/>
  <c r="S68"/>
  <c r="U68" s="1"/>
  <c r="E68"/>
  <c r="Q68" s="1"/>
  <c r="T69"/>
  <c r="P74"/>
  <c r="R74" s="1"/>
  <c r="P77"/>
  <c r="R77" s="1"/>
  <c r="S78"/>
  <c r="U78" s="1"/>
  <c r="E78"/>
  <c r="Q78" s="1"/>
  <c r="T79"/>
  <c r="S59"/>
  <c r="S64"/>
  <c r="U64" s="1"/>
  <c r="S69"/>
  <c r="U69" s="1"/>
  <c r="S74"/>
  <c r="U74" s="1"/>
  <c r="S79"/>
  <c r="U34" l="1"/>
  <c r="Q33"/>
  <c r="U29"/>
  <c r="R27"/>
  <c r="U60"/>
  <c r="R50"/>
  <c r="P28"/>
  <c r="R28" s="1"/>
  <c r="R23"/>
  <c r="R25"/>
  <c r="R18"/>
  <c r="R39"/>
  <c r="R73"/>
  <c r="R44"/>
  <c r="P38"/>
  <c r="P34"/>
  <c r="R34" s="1"/>
  <c r="R42"/>
  <c r="P53"/>
  <c r="R53" s="1"/>
  <c r="R24"/>
  <c r="R38"/>
  <c r="P35"/>
  <c r="R35" s="1"/>
  <c r="P5"/>
  <c r="R5" s="1"/>
  <c r="U79"/>
  <c r="U59"/>
  <c r="P78"/>
  <c r="R78" s="1"/>
  <c r="P58"/>
  <c r="R58" s="1"/>
  <c r="R72"/>
  <c r="R22"/>
  <c r="R33"/>
  <c r="Q14"/>
  <c r="R14" s="1"/>
  <c r="Q4"/>
  <c r="R4" s="1"/>
  <c r="R54"/>
  <c r="P43"/>
  <c r="R43" s="1"/>
  <c r="P10"/>
  <c r="R10" s="1"/>
  <c r="R55"/>
  <c r="R62"/>
  <c r="Q30"/>
  <c r="R30" s="1"/>
  <c r="R20"/>
  <c r="U35"/>
  <c r="U19"/>
  <c r="P9"/>
  <c r="R9" s="1"/>
</calcChain>
</file>

<file path=xl/sharedStrings.xml><?xml version="1.0" encoding="utf-8"?>
<sst xmlns="http://schemas.openxmlformats.org/spreadsheetml/2006/main" count="258" uniqueCount="83">
  <si>
    <t>順位</t>
    <rPh sb="0" eb="1">
      <t>ジュン</t>
    </rPh>
    <rPh sb="1" eb="2">
      <t>イ</t>
    </rPh>
    <phoneticPr fontId="3"/>
  </si>
  <si>
    <t>笠原</t>
    <rPh sb="0" eb="2">
      <t>カサハラ</t>
    </rPh>
    <phoneticPr fontId="3"/>
  </si>
  <si>
    <t>①</t>
    <phoneticPr fontId="3"/>
  </si>
  <si>
    <t>■会場</t>
    <rPh sb="1" eb="3">
      <t>カイジョウ</t>
    </rPh>
    <phoneticPr fontId="3"/>
  </si>
  <si>
    <t>勝点</t>
  </si>
  <si>
    <t>上中妻</t>
    <rPh sb="0" eb="1">
      <t>カミ</t>
    </rPh>
    <rPh sb="1" eb="3">
      <t>ナカツマ</t>
    </rPh>
    <phoneticPr fontId="3"/>
  </si>
  <si>
    <t>内原</t>
    <rPh sb="0" eb="2">
      <t>ウチハラ</t>
    </rPh>
    <phoneticPr fontId="3"/>
  </si>
  <si>
    <t>吉田</t>
    <rPh sb="0" eb="2">
      <t>ヨシダ</t>
    </rPh>
    <phoneticPr fontId="3"/>
  </si>
  <si>
    <t>勝</t>
    <rPh sb="0" eb="1">
      <t>カ</t>
    </rPh>
    <phoneticPr fontId="3"/>
  </si>
  <si>
    <t>分</t>
    <rPh sb="0" eb="1">
      <t>ワケ</t>
    </rPh>
    <phoneticPr fontId="3"/>
  </si>
  <si>
    <t>得点</t>
    <rPh sb="0" eb="2">
      <t>トクテン</t>
    </rPh>
    <phoneticPr fontId="3"/>
  </si>
  <si>
    <t>失点</t>
    <rPh sb="0" eb="2">
      <t>シッテン</t>
    </rPh>
    <phoneticPr fontId="3"/>
  </si>
  <si>
    <t>当該</t>
    <rPh sb="0" eb="2">
      <t>トウガイ</t>
    </rPh>
    <phoneticPr fontId="3"/>
  </si>
  <si>
    <t>点差</t>
    <rPh sb="0" eb="2">
      <t>テンサ</t>
    </rPh>
    <phoneticPr fontId="3"/>
  </si>
  <si>
    <t>④</t>
    <phoneticPr fontId="3"/>
  </si>
  <si>
    <t>優勝</t>
    <rPh sb="0" eb="2">
      <t>ユウショウ</t>
    </rPh>
    <phoneticPr fontId="3"/>
  </si>
  <si>
    <t>準優勝</t>
    <rPh sb="1" eb="3">
      <t>ユウショウ</t>
    </rPh>
    <phoneticPr fontId="3"/>
  </si>
  <si>
    <t>第三位</t>
    <rPh sb="0" eb="1">
      <t>ダイ</t>
    </rPh>
    <rPh sb="1" eb="2">
      <t>サン</t>
    </rPh>
    <rPh sb="2" eb="3">
      <t>イ</t>
    </rPh>
    <phoneticPr fontId="3"/>
  </si>
  <si>
    <t>試合時間</t>
    <rPh sb="0" eb="2">
      <t>シアイ</t>
    </rPh>
    <rPh sb="2" eb="4">
      <t>ジカン</t>
    </rPh>
    <phoneticPr fontId="3"/>
  </si>
  <si>
    <t>（15-5分-15）</t>
    <rPh sb="5" eb="6">
      <t>フン</t>
    </rPh>
    <phoneticPr fontId="3"/>
  </si>
  <si>
    <t xml:space="preserve"> </t>
    <phoneticPr fontId="3"/>
  </si>
  <si>
    <t>緑岡</t>
    <rPh sb="0" eb="2">
      <t>ミドリオカ</t>
    </rPh>
    <phoneticPr fontId="3"/>
  </si>
  <si>
    <t>A1</t>
    <phoneticPr fontId="3"/>
  </si>
  <si>
    <t>B1</t>
    <phoneticPr fontId="3"/>
  </si>
  <si>
    <t>C1</t>
    <phoneticPr fontId="3"/>
  </si>
  <si>
    <t>W1</t>
    <phoneticPr fontId="3"/>
  </si>
  <si>
    <t>B2</t>
    <phoneticPr fontId="3"/>
  </si>
  <si>
    <t>ｃ</t>
    <phoneticPr fontId="3"/>
  </si>
  <si>
    <t>ｄ</t>
    <phoneticPr fontId="3"/>
  </si>
  <si>
    <t>4年生</t>
    <rPh sb="1" eb="3">
      <t>ネンセイ</t>
    </rPh>
    <phoneticPr fontId="3"/>
  </si>
  <si>
    <t>C2</t>
    <phoneticPr fontId="3"/>
  </si>
  <si>
    <t>⑤</t>
    <phoneticPr fontId="3"/>
  </si>
  <si>
    <t>W2</t>
    <phoneticPr fontId="3"/>
  </si>
  <si>
    <t>ツインフィールド　天然芝</t>
    <rPh sb="9" eb="12">
      <t>テンネンシバ</t>
    </rPh>
    <phoneticPr fontId="3"/>
  </si>
  <si>
    <t>ｄ</t>
    <phoneticPr fontId="3"/>
  </si>
  <si>
    <t>ｃ</t>
    <phoneticPr fontId="3"/>
  </si>
  <si>
    <t>②</t>
    <phoneticPr fontId="3"/>
  </si>
  <si>
    <t>A2</t>
    <phoneticPr fontId="3"/>
  </si>
  <si>
    <t>ｃ</t>
    <phoneticPr fontId="3"/>
  </si>
  <si>
    <t>※黄色1～15については、2ページにある、各チーム荷物置き場の番号です。</t>
    <rPh sb="1" eb="3">
      <t>キイロ</t>
    </rPh>
    <rPh sb="21" eb="22">
      <t>カク</t>
    </rPh>
    <rPh sb="25" eb="27">
      <t>ニモツ</t>
    </rPh>
    <rPh sb="27" eb="28">
      <t>オ</t>
    </rPh>
    <rPh sb="29" eb="30">
      <t>バ</t>
    </rPh>
    <rPh sb="31" eb="33">
      <t>バンゴウ</t>
    </rPh>
    <phoneticPr fontId="3"/>
  </si>
  <si>
    <t>⑥</t>
    <phoneticPr fontId="3"/>
  </si>
  <si>
    <t>U9-A</t>
    <phoneticPr fontId="3"/>
  </si>
  <si>
    <t>ワイルド</t>
    <phoneticPr fontId="3"/>
  </si>
  <si>
    <t>U9-B</t>
    <phoneticPr fontId="3"/>
  </si>
  <si>
    <t>ワイルド</t>
    <phoneticPr fontId="3"/>
  </si>
  <si>
    <t>U9-C</t>
    <phoneticPr fontId="3"/>
  </si>
  <si>
    <t>U9-D</t>
    <phoneticPr fontId="3"/>
  </si>
  <si>
    <t>U10-A</t>
    <phoneticPr fontId="3"/>
  </si>
  <si>
    <t>U10-B</t>
    <phoneticPr fontId="3"/>
  </si>
  <si>
    <t>U10-C</t>
    <phoneticPr fontId="3"/>
  </si>
  <si>
    <t>U10-D</t>
    <phoneticPr fontId="3"/>
  </si>
  <si>
    <t>U11-A</t>
    <phoneticPr fontId="3"/>
  </si>
  <si>
    <t>U11-B</t>
    <phoneticPr fontId="3"/>
  </si>
  <si>
    <t>U11-C</t>
    <phoneticPr fontId="3"/>
  </si>
  <si>
    <t>U11-D</t>
    <phoneticPr fontId="3"/>
  </si>
  <si>
    <t>U12-A</t>
    <phoneticPr fontId="3"/>
  </si>
  <si>
    <t>U12-B</t>
    <phoneticPr fontId="3"/>
  </si>
  <si>
    <t>U12-C</t>
    <phoneticPr fontId="3"/>
  </si>
  <si>
    <t>ワイルド</t>
    <phoneticPr fontId="3"/>
  </si>
  <si>
    <t>U12-D</t>
    <phoneticPr fontId="3"/>
  </si>
  <si>
    <t>ワイルド</t>
    <phoneticPr fontId="3"/>
  </si>
  <si>
    <t>緑岡</t>
    <rPh sb="0" eb="2">
      <t>ミドリオカ</t>
    </rPh>
    <phoneticPr fontId="3"/>
  </si>
  <si>
    <t>見川</t>
    <rPh sb="0" eb="2">
      <t>ミガワ</t>
    </rPh>
    <phoneticPr fontId="3"/>
  </si>
  <si>
    <t>水戸</t>
    <rPh sb="0" eb="2">
      <t>ミト</t>
    </rPh>
    <phoneticPr fontId="3"/>
  </si>
  <si>
    <t>双葉台</t>
    <rPh sb="0" eb="2">
      <t>フタバ</t>
    </rPh>
    <rPh sb="2" eb="3">
      <t>ダイ</t>
    </rPh>
    <phoneticPr fontId="3"/>
  </si>
  <si>
    <t>城東</t>
    <rPh sb="0" eb="2">
      <t>ジョウトウ</t>
    </rPh>
    <phoneticPr fontId="3"/>
  </si>
  <si>
    <t>新荘常磐</t>
    <rPh sb="0" eb="1">
      <t>シン</t>
    </rPh>
    <rPh sb="1" eb="2">
      <t>ソウ</t>
    </rPh>
    <rPh sb="2" eb="4">
      <t>トキワ</t>
    </rPh>
    <phoneticPr fontId="3"/>
  </si>
  <si>
    <t>常澄</t>
    <rPh sb="0" eb="1">
      <t>ツネ</t>
    </rPh>
    <rPh sb="1" eb="2">
      <t>スミ</t>
    </rPh>
    <phoneticPr fontId="3"/>
  </si>
  <si>
    <t>堀原</t>
    <rPh sb="0" eb="2">
      <t>ホリハラ</t>
    </rPh>
    <phoneticPr fontId="3"/>
  </si>
  <si>
    <t>水戸A</t>
    <rPh sb="0" eb="2">
      <t>ミト</t>
    </rPh>
    <phoneticPr fontId="3"/>
  </si>
  <si>
    <t>浜田吉田ヶ丘</t>
    <rPh sb="0" eb="6">
      <t>ハマダヨシダガオカ</t>
    </rPh>
    <phoneticPr fontId="3"/>
  </si>
  <si>
    <t>水戸B</t>
    <rPh sb="0" eb="2">
      <t>ミト</t>
    </rPh>
    <phoneticPr fontId="3"/>
  </si>
  <si>
    <t>③</t>
    <phoneticPr fontId="3"/>
  </si>
  <si>
    <t>試合開始時間</t>
    <rPh sb="0" eb="2">
      <t>シアイ</t>
    </rPh>
    <rPh sb="2" eb="4">
      <t>カイシ</t>
    </rPh>
    <rPh sb="4" eb="6">
      <t>ジカン</t>
    </rPh>
    <phoneticPr fontId="3"/>
  </si>
  <si>
    <t>内　原</t>
    <rPh sb="0" eb="1">
      <t>ナイ</t>
    </rPh>
    <rPh sb="2" eb="3">
      <t>ハラ</t>
    </rPh>
    <phoneticPr fontId="3"/>
  </si>
  <si>
    <t>緑　岡</t>
    <rPh sb="0" eb="1">
      <t>ミドリ</t>
    </rPh>
    <rPh sb="2" eb="3">
      <t>オカ</t>
    </rPh>
    <phoneticPr fontId="3"/>
  </si>
  <si>
    <t>第42回水戸市長杯争奪少年サッカー大会決勝戦組合せ</t>
    <rPh sb="0" eb="1">
      <t>ダイ</t>
    </rPh>
    <rPh sb="3" eb="4">
      <t>カイ</t>
    </rPh>
    <rPh sb="4" eb="8">
      <t>ミトシチョウ</t>
    </rPh>
    <rPh sb="8" eb="9">
      <t>ハイ</t>
    </rPh>
    <rPh sb="9" eb="11">
      <t>ソウダツ</t>
    </rPh>
    <rPh sb="11" eb="13">
      <t>ショウネン</t>
    </rPh>
    <rPh sb="17" eb="19">
      <t>タイカイ</t>
    </rPh>
    <rPh sb="19" eb="21">
      <t>ケッショウ</t>
    </rPh>
    <rPh sb="21" eb="22">
      <t>セン</t>
    </rPh>
    <rPh sb="22" eb="24">
      <t>クミアワ</t>
    </rPh>
    <phoneticPr fontId="3"/>
  </si>
  <si>
    <t>双葉台</t>
    <rPh sb="0" eb="2">
      <t>フタバ</t>
    </rPh>
    <rPh sb="2" eb="3">
      <t>ダイ</t>
    </rPh>
    <phoneticPr fontId="3"/>
  </si>
  <si>
    <t>新荘常磐</t>
    <rPh sb="0" eb="2">
      <t>シンソウ</t>
    </rPh>
    <rPh sb="2" eb="4">
      <t>トキワ</t>
    </rPh>
    <phoneticPr fontId="3"/>
  </si>
  <si>
    <t>水　戸</t>
    <rPh sb="0" eb="1">
      <t>ミズ</t>
    </rPh>
    <rPh sb="2" eb="3">
      <t>ト</t>
    </rPh>
    <phoneticPr fontId="3"/>
  </si>
  <si>
    <t>吉　田</t>
    <rPh sb="0" eb="1">
      <t>ヨシ</t>
    </rPh>
    <rPh sb="2" eb="3">
      <t>タ</t>
    </rPh>
    <phoneticPr fontId="3"/>
  </si>
  <si>
    <t>笠　原</t>
    <rPh sb="0" eb="1">
      <t>カサ</t>
    </rPh>
    <rPh sb="2" eb="3">
      <t>ハラ</t>
    </rPh>
    <phoneticPr fontId="3"/>
  </si>
  <si>
    <t>城　東</t>
    <rPh sb="0" eb="1">
      <t>シロ</t>
    </rPh>
    <rPh sb="2" eb="3">
      <t>ヒガシ</t>
    </rPh>
    <phoneticPr fontId="3"/>
  </si>
</sst>
</file>

<file path=xl/styles.xml><?xml version="1.0" encoding="utf-8"?>
<styleSheet xmlns="http://schemas.openxmlformats.org/spreadsheetml/2006/main">
  <numFmts count="3">
    <numFmt numFmtId="177" formatCode="h:mm;@"/>
    <numFmt numFmtId="180" formatCode="[$-411]ggge&quot;年&quot;m&quot;月&quot;d&quot;日&quot;;@"/>
    <numFmt numFmtId="182" formatCode="#,##0;\▲#,##0"/>
  </numFmts>
  <fonts count="22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HG丸ｺﾞｼｯｸM-PRO"/>
      <family val="3"/>
      <charset val="128"/>
    </font>
    <font>
      <sz val="12"/>
      <color indexed="10"/>
      <name val="ＭＳ Ｐゴシック"/>
      <family val="3"/>
      <charset val="128"/>
    </font>
    <font>
      <b/>
      <sz val="12"/>
      <color indexed="13"/>
      <name val="ＭＳ Ｐゴシック"/>
      <family val="3"/>
      <charset val="128"/>
    </font>
    <font>
      <sz val="11"/>
      <color indexed="13"/>
      <name val="HG丸ｺﾞｼｯｸM-PRO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8"/>
      <name val="ＭＳ Ｐ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3" tint="0.59999389629810485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1" fillId="0" borderId="0">
      <alignment vertical="center"/>
    </xf>
  </cellStyleXfs>
  <cellXfs count="476">
    <xf numFmtId="0" fontId="0" fillId="0" borderId="0" xfId="0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0" xfId="0" applyFont="1" applyFill="1" applyBorder="1">
      <alignment vertical="center"/>
    </xf>
    <xf numFmtId="0" fontId="6" fillId="0" borderId="0" xfId="0" applyFont="1">
      <alignment vertical="center"/>
    </xf>
    <xf numFmtId="0" fontId="6" fillId="0" borderId="0" xfId="0" applyFont="1" applyFill="1">
      <alignment vertical="center"/>
    </xf>
    <xf numFmtId="0" fontId="6" fillId="0" borderId="7" xfId="0" applyFont="1" applyFill="1" applyBorder="1">
      <alignment vertical="center"/>
    </xf>
    <xf numFmtId="0" fontId="6" fillId="0" borderId="0" xfId="0" applyFont="1" applyBorder="1">
      <alignment vertical="center"/>
    </xf>
    <xf numFmtId="0" fontId="6" fillId="0" borderId="0" xfId="0" applyFont="1" applyFill="1" applyBorder="1">
      <alignment vertical="center"/>
    </xf>
    <xf numFmtId="0" fontId="6" fillId="0" borderId="6" xfId="0" applyFont="1" applyFill="1" applyBorder="1">
      <alignment vertical="center"/>
    </xf>
    <xf numFmtId="0" fontId="6" fillId="0" borderId="11" xfId="0" applyFont="1" applyBorder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5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0" xfId="2" applyFont="1" applyBorder="1">
      <alignment vertical="center"/>
    </xf>
    <xf numFmtId="0" fontId="6" fillId="0" borderId="0" xfId="2" applyFont="1" applyFill="1" applyBorder="1">
      <alignment vertical="center"/>
    </xf>
    <xf numFmtId="0" fontId="6" fillId="0" borderId="0" xfId="2" applyFont="1" applyFill="1" applyBorder="1" applyAlignment="1">
      <alignment horizontal="left" vertical="center"/>
    </xf>
    <xf numFmtId="0" fontId="6" fillId="0" borderId="0" xfId="2" applyFont="1" applyBorder="1" applyAlignment="1">
      <alignment horizontal="right" vertical="center"/>
    </xf>
    <xf numFmtId="0" fontId="6" fillId="0" borderId="0" xfId="2" applyFont="1" applyBorder="1" applyAlignment="1">
      <alignment horizontal="left" vertical="center"/>
    </xf>
    <xf numFmtId="0" fontId="6" fillId="0" borderId="6" xfId="2" applyFont="1" applyBorder="1" applyAlignment="1">
      <alignment horizontal="center" vertical="top"/>
    </xf>
    <xf numFmtId="0" fontId="6" fillId="0" borderId="6" xfId="2" applyFont="1" applyBorder="1">
      <alignment vertical="center"/>
    </xf>
    <xf numFmtId="0" fontId="6" fillId="0" borderId="6" xfId="2" applyFont="1" applyBorder="1" applyAlignment="1">
      <alignment horizontal="right" vertical="center"/>
    </xf>
    <xf numFmtId="0" fontId="6" fillId="0" borderId="6" xfId="2" applyFont="1" applyBorder="1" applyAlignment="1">
      <alignment horizontal="left" vertical="center"/>
    </xf>
    <xf numFmtId="0" fontId="2" fillId="0" borderId="0" xfId="2" applyFont="1" applyFill="1" applyBorder="1">
      <alignment vertical="center"/>
    </xf>
    <xf numFmtId="0" fontId="2" fillId="0" borderId="0" xfId="2" applyFont="1" applyFill="1" applyBorder="1" applyAlignment="1">
      <alignment horizontal="right" vertical="center"/>
    </xf>
    <xf numFmtId="0" fontId="2" fillId="0" borderId="0" xfId="2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0" fontId="6" fillId="0" borderId="0" xfId="0" applyFont="1" applyFill="1" applyBorder="1" applyAlignment="1">
      <alignment vertical="center"/>
    </xf>
    <xf numFmtId="20" fontId="6" fillId="0" borderId="0" xfId="0" applyNumberFormat="1" applyFont="1">
      <alignment vertical="center"/>
    </xf>
    <xf numFmtId="0" fontId="14" fillId="0" borderId="0" xfId="0" applyFont="1">
      <alignment vertical="center"/>
    </xf>
    <xf numFmtId="56" fontId="6" fillId="0" borderId="0" xfId="0" applyNumberFormat="1" applyFont="1" applyFill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6" fillId="0" borderId="7" xfId="0" applyFont="1" applyBorder="1" applyAlignment="1">
      <alignment horizontal="left" vertical="center" shrinkToFit="1"/>
    </xf>
    <xf numFmtId="56" fontId="6" fillId="0" borderId="7" xfId="0" applyNumberFormat="1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20" fontId="6" fillId="0" borderId="0" xfId="2" applyNumberFormat="1" applyFont="1" applyFill="1" applyBorder="1" applyAlignment="1">
      <alignment horizontal="center" vertical="top" shrinkToFit="1"/>
    </xf>
    <xf numFmtId="0" fontId="6" fillId="0" borderId="0" xfId="2" applyFont="1" applyFill="1" applyBorder="1" applyAlignment="1">
      <alignment horizontal="center" vertical="top" shrinkToFit="1"/>
    </xf>
    <xf numFmtId="0" fontId="6" fillId="0" borderId="0" xfId="2" applyFont="1" applyFill="1" applyBorder="1" applyAlignment="1">
      <alignment horizontal="right" vertical="top"/>
    </xf>
    <xf numFmtId="0" fontId="6" fillId="0" borderId="0" xfId="2" applyFont="1" applyFill="1" applyBorder="1" applyAlignment="1">
      <alignment horizontal="left" vertical="top"/>
    </xf>
    <xf numFmtId="0" fontId="6" fillId="0" borderId="0" xfId="2" applyFont="1" applyFill="1" applyBorder="1" applyAlignment="1">
      <alignment vertical="center"/>
    </xf>
    <xf numFmtId="0" fontId="6" fillId="0" borderId="10" xfId="0" applyFont="1" applyBorder="1">
      <alignment vertical="center"/>
    </xf>
    <xf numFmtId="56" fontId="6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7" xfId="0" applyFont="1" applyFill="1" applyBorder="1" applyAlignment="1">
      <alignment vertical="center" shrinkToFit="1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vertical="center" shrinkToFit="1"/>
    </xf>
    <xf numFmtId="56" fontId="6" fillId="0" borderId="11" xfId="0" applyNumberFormat="1" applyFont="1" applyFill="1" applyBorder="1" applyAlignment="1">
      <alignment vertical="center"/>
    </xf>
    <xf numFmtId="56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 shrinkToFit="1"/>
    </xf>
    <xf numFmtId="0" fontId="12" fillId="0" borderId="0" xfId="0" applyFont="1" applyFill="1" applyBorder="1" applyAlignment="1">
      <alignment shrinkToFit="1"/>
    </xf>
    <xf numFmtId="0" fontId="2" fillId="0" borderId="0" xfId="0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>
      <alignment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7" xfId="0" applyFont="1" applyFill="1" applyBorder="1">
      <alignment vertical="center"/>
    </xf>
    <xf numFmtId="0" fontId="2" fillId="0" borderId="10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shrinkToFit="1"/>
    </xf>
    <xf numFmtId="0" fontId="18" fillId="0" borderId="0" xfId="0" applyFont="1" applyBorder="1" applyAlignment="1">
      <alignment shrinkToFit="1"/>
    </xf>
    <xf numFmtId="0" fontId="2" fillId="0" borderId="14" xfId="0" applyFont="1" applyFill="1" applyBorder="1" applyAlignment="1">
      <alignment vertical="center" shrinkToFit="1"/>
    </xf>
    <xf numFmtId="0" fontId="18" fillId="0" borderId="0" xfId="0" applyFont="1" applyBorder="1">
      <alignment vertical="center"/>
    </xf>
    <xf numFmtId="0" fontId="18" fillId="0" borderId="0" xfId="0" applyFont="1" applyFill="1" applyBorder="1">
      <alignment vertical="center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right" vertical="center"/>
    </xf>
    <xf numFmtId="0" fontId="18" fillId="0" borderId="0" xfId="0" applyFont="1" applyBorder="1" applyAlignment="1">
      <alignment vertical="center" textRotation="255" shrinkToFit="1"/>
    </xf>
    <xf numFmtId="0" fontId="18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left" vertical="center"/>
    </xf>
    <xf numFmtId="0" fontId="17" fillId="0" borderId="0" xfId="0" applyFont="1" applyFill="1" applyBorder="1" applyAlignment="1">
      <alignment vertical="center" shrinkToFit="1"/>
    </xf>
    <xf numFmtId="0" fontId="2" fillId="0" borderId="14" xfId="0" applyFont="1" applyFill="1" applyBorder="1" applyAlignment="1">
      <alignment vertical="center"/>
    </xf>
    <xf numFmtId="177" fontId="6" fillId="0" borderId="14" xfId="0" applyNumberFormat="1" applyFont="1" applyFill="1" applyBorder="1" applyAlignment="1">
      <alignment vertical="center" shrinkToFit="1"/>
    </xf>
    <xf numFmtId="0" fontId="2" fillId="0" borderId="0" xfId="0" applyFont="1" applyFill="1" applyBorder="1" applyAlignment="1">
      <alignment shrinkToFit="1"/>
    </xf>
    <xf numFmtId="0" fontId="2" fillId="0" borderId="0" xfId="2" applyFont="1" applyFill="1" applyBorder="1" applyAlignment="1">
      <alignment horizontal="center" vertical="top"/>
    </xf>
    <xf numFmtId="0" fontId="19" fillId="0" borderId="0" xfId="0" applyFont="1">
      <alignment vertical="center"/>
    </xf>
    <xf numFmtId="0" fontId="12" fillId="0" borderId="0" xfId="2" applyFont="1" applyBorder="1" applyAlignment="1">
      <alignment vertical="center"/>
    </xf>
    <xf numFmtId="0" fontId="6" fillId="0" borderId="13" xfId="0" applyFont="1" applyFill="1" applyBorder="1">
      <alignment vertical="center"/>
    </xf>
    <xf numFmtId="0" fontId="8" fillId="0" borderId="0" xfId="2" applyFont="1" applyFill="1" applyBorder="1" applyAlignment="1">
      <alignment vertical="center" wrapText="1" shrinkToFit="1"/>
    </xf>
    <xf numFmtId="0" fontId="8" fillId="0" borderId="0" xfId="2" applyFont="1" applyFill="1" applyBorder="1" applyAlignment="1">
      <alignment vertical="center" shrinkToFit="1"/>
    </xf>
    <xf numFmtId="0" fontId="2" fillId="0" borderId="6" xfId="2" applyFont="1" applyFill="1" applyBorder="1" applyAlignment="1">
      <alignment horizontal="center" vertical="top"/>
    </xf>
    <xf numFmtId="0" fontId="2" fillId="0" borderId="6" xfId="2" applyFont="1" applyFill="1" applyBorder="1">
      <alignment vertical="center"/>
    </xf>
    <xf numFmtId="0" fontId="2" fillId="0" borderId="6" xfId="2" applyFont="1" applyFill="1" applyBorder="1" applyAlignment="1">
      <alignment horizontal="right" vertical="center"/>
    </xf>
    <xf numFmtId="0" fontId="2" fillId="0" borderId="6" xfId="2" applyFont="1" applyFill="1" applyBorder="1" applyAlignment="1">
      <alignment horizontal="left" vertical="center"/>
    </xf>
    <xf numFmtId="0" fontId="8" fillId="0" borderId="6" xfId="2" applyFont="1" applyFill="1" applyBorder="1" applyAlignment="1">
      <alignment vertical="center" shrinkToFit="1"/>
    </xf>
    <xf numFmtId="0" fontId="8" fillId="0" borderId="9" xfId="2" applyFont="1" applyFill="1" applyBorder="1" applyAlignment="1">
      <alignment vertical="center" shrinkToFit="1"/>
    </xf>
    <xf numFmtId="177" fontId="6" fillId="0" borderId="0" xfId="0" applyNumberFormat="1" applyFont="1" applyFill="1" applyBorder="1" applyAlignment="1">
      <alignment vertical="top" shrinkToFit="1"/>
    </xf>
    <xf numFmtId="20" fontId="14" fillId="0" borderId="0" xfId="0" applyNumberFormat="1" applyFont="1">
      <alignment vertical="center"/>
    </xf>
    <xf numFmtId="0" fontId="6" fillId="0" borderId="0" xfId="0" applyFont="1" applyAlignment="1">
      <alignment horizontal="center" vertical="center"/>
    </xf>
    <xf numFmtId="20" fontId="6" fillId="0" borderId="0" xfId="0" applyNumberFormat="1" applyFont="1" applyAlignment="1">
      <alignment horizontal="center" vertical="center"/>
    </xf>
    <xf numFmtId="0" fontId="2" fillId="0" borderId="0" xfId="2" applyFont="1" applyBorder="1" applyAlignment="1">
      <alignment vertical="center"/>
    </xf>
    <xf numFmtId="0" fontId="0" fillId="0" borderId="6" xfId="0" applyFont="1" applyFill="1" applyBorder="1" applyAlignment="1">
      <alignment vertical="center" shrinkToFit="1"/>
    </xf>
    <xf numFmtId="0" fontId="6" fillId="0" borderId="6" xfId="0" applyFont="1" applyFill="1" applyBorder="1" applyAlignment="1">
      <alignment vertical="center"/>
    </xf>
    <xf numFmtId="0" fontId="0" fillId="0" borderId="6" xfId="2" applyFont="1" applyBorder="1" applyAlignment="1">
      <alignment horizontal="center" vertical="center"/>
    </xf>
    <xf numFmtId="0" fontId="0" fillId="0" borderId="0" xfId="2" applyFont="1" applyBorder="1" applyAlignment="1">
      <alignment vertical="center"/>
    </xf>
    <xf numFmtId="0" fontId="2" fillId="0" borderId="6" xfId="0" applyFont="1" applyFill="1" applyBorder="1" applyAlignment="1"/>
    <xf numFmtId="0" fontId="0" fillId="0" borderId="0" xfId="0" applyFont="1" applyFill="1" applyBorder="1" applyAlignment="1">
      <alignment horizontal="left" vertical="center" shrinkToFit="1"/>
    </xf>
    <xf numFmtId="0" fontId="0" fillId="0" borderId="0" xfId="0" applyFont="1" applyFill="1" applyBorder="1" applyAlignment="1">
      <alignment horizontal="right" vertical="center" shrinkToFit="1"/>
    </xf>
    <xf numFmtId="21" fontId="2" fillId="0" borderId="0" xfId="0" applyNumberFormat="1" applyFont="1" applyFill="1" applyBorder="1" applyAlignment="1">
      <alignment vertical="center"/>
    </xf>
    <xf numFmtId="21" fontId="2" fillId="0" borderId="0" xfId="0" applyNumberFormat="1" applyFont="1" applyFill="1" applyBorder="1">
      <alignment vertical="center"/>
    </xf>
    <xf numFmtId="0" fontId="6" fillId="0" borderId="0" xfId="2" applyFont="1" applyFill="1" applyBorder="1" applyAlignment="1">
      <alignment vertical="top"/>
    </xf>
    <xf numFmtId="0" fontId="6" fillId="0" borderId="0" xfId="0" applyFont="1" applyBorder="1" applyAlignment="1">
      <alignment horizontal="center" vertical="center"/>
    </xf>
    <xf numFmtId="0" fontId="2" fillId="0" borderId="0" xfId="2" applyFont="1" applyFill="1" applyBorder="1" applyAlignment="1">
      <alignment vertical="center"/>
    </xf>
    <xf numFmtId="0" fontId="2" fillId="0" borderId="11" xfId="0" applyFont="1" applyFill="1" applyBorder="1" applyAlignment="1">
      <alignment vertical="center" shrinkToFit="1"/>
    </xf>
    <xf numFmtId="0" fontId="4" fillId="0" borderId="0" xfId="0" applyFont="1" applyFill="1" applyBorder="1">
      <alignment vertic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 shrinkToFit="1"/>
    </xf>
    <xf numFmtId="0" fontId="6" fillId="0" borderId="0" xfId="2" applyFont="1" applyFill="1" applyBorder="1" applyAlignment="1">
      <alignment horizontal="center" vertical="top"/>
    </xf>
    <xf numFmtId="0" fontId="5" fillId="0" borderId="0" xfId="0" applyFont="1" applyFill="1" applyBorder="1" applyAlignment="1">
      <alignment vertical="center" shrinkToFit="1"/>
    </xf>
    <xf numFmtId="0" fontId="6" fillId="0" borderId="10" xfId="0" applyFont="1" applyFill="1" applyBorder="1" applyAlignment="1">
      <alignment vertical="center"/>
    </xf>
    <xf numFmtId="0" fontId="6" fillId="0" borderId="0" xfId="2" applyFont="1" applyBorder="1" applyAlignment="1">
      <alignment horizontal="center" vertical="top"/>
    </xf>
    <xf numFmtId="0" fontId="4" fillId="0" borderId="0" xfId="0" applyFont="1" applyBorder="1">
      <alignment vertical="center"/>
    </xf>
    <xf numFmtId="0" fontId="18" fillId="0" borderId="0" xfId="0" applyFont="1" applyFill="1" applyBorder="1" applyAlignment="1">
      <alignment vertical="center" textRotation="255" shrinkToFit="1"/>
    </xf>
    <xf numFmtId="0" fontId="6" fillId="0" borderId="0" xfId="2" applyFont="1" applyBorder="1" applyAlignment="1">
      <alignment vertical="top"/>
    </xf>
    <xf numFmtId="0" fontId="18" fillId="0" borderId="0" xfId="0" applyFont="1" applyFill="1" applyBorder="1" applyAlignment="1">
      <alignment vertical="center" shrinkToFit="1"/>
    </xf>
    <xf numFmtId="20" fontId="18" fillId="0" borderId="0" xfId="0" applyNumberFormat="1" applyFont="1" applyFill="1" applyBorder="1" applyAlignment="1">
      <alignment vertical="center" shrinkToFit="1"/>
    </xf>
    <xf numFmtId="0" fontId="0" fillId="0" borderId="0" xfId="2" applyFont="1" applyFill="1" applyBorder="1" applyAlignment="1">
      <alignment vertical="center"/>
    </xf>
    <xf numFmtId="0" fontId="0" fillId="0" borderId="0" xfId="0" applyFill="1" applyBorder="1" applyAlignment="1">
      <alignment vertical="center" shrinkToFit="1"/>
    </xf>
    <xf numFmtId="0" fontId="0" fillId="0" borderId="0" xfId="2" applyFont="1" applyFill="1" applyBorder="1" applyAlignment="1">
      <alignment shrinkToFit="1"/>
    </xf>
    <xf numFmtId="0" fontId="2" fillId="0" borderId="0" xfId="2" applyFont="1" applyFill="1" applyBorder="1" applyAlignment="1">
      <alignment shrinkToFit="1"/>
    </xf>
    <xf numFmtId="0" fontId="2" fillId="0" borderId="13" xfId="0" applyFont="1" applyFill="1" applyBorder="1" applyAlignment="1">
      <alignment vertical="center" shrinkToFit="1"/>
    </xf>
    <xf numFmtId="0" fontId="0" fillId="0" borderId="13" xfId="0" applyFill="1" applyBorder="1" applyAlignment="1">
      <alignment vertical="center" shrinkToFit="1"/>
    </xf>
    <xf numFmtId="0" fontId="2" fillId="0" borderId="0" xfId="2" applyFont="1" applyBorder="1" applyAlignment="1">
      <alignment horizontal="left" vertical="center"/>
    </xf>
    <xf numFmtId="0" fontId="6" fillId="0" borderId="8" xfId="2" applyFont="1" applyFill="1" applyBorder="1" applyAlignment="1">
      <alignment horizontal="center" vertical="top"/>
    </xf>
    <xf numFmtId="0" fontId="18" fillId="0" borderId="9" xfId="0" applyFont="1" applyFill="1" applyBorder="1" applyAlignment="1">
      <alignment vertical="center" textRotation="255" shrinkToFit="1"/>
    </xf>
    <xf numFmtId="0" fontId="18" fillId="0" borderId="12" xfId="0" applyFont="1" applyFill="1" applyBorder="1" applyAlignment="1">
      <alignment vertical="center" textRotation="255" shrinkToFit="1"/>
    </xf>
    <xf numFmtId="0" fontId="2" fillId="0" borderId="11" xfId="0" applyFont="1" applyFill="1" applyBorder="1" applyAlignment="1">
      <alignment shrinkToFit="1"/>
    </xf>
    <xf numFmtId="0" fontId="2" fillId="0" borderId="6" xfId="0" applyFont="1" applyFill="1" applyBorder="1" applyAlignment="1">
      <alignment vertical="center"/>
    </xf>
    <xf numFmtId="0" fontId="18" fillId="0" borderId="7" xfId="0" applyFont="1" applyFill="1" applyBorder="1">
      <alignment vertical="center"/>
    </xf>
    <xf numFmtId="0" fontId="18" fillId="0" borderId="8" xfId="0" applyFont="1" applyFill="1" applyBorder="1" applyAlignment="1">
      <alignment vertical="center" textRotation="255" shrinkToFit="1"/>
    </xf>
    <xf numFmtId="0" fontId="2" fillId="0" borderId="11" xfId="2" applyFont="1" applyFill="1" applyBorder="1" applyAlignment="1">
      <alignment horizontal="center" vertical="top"/>
    </xf>
    <xf numFmtId="0" fontId="12" fillId="0" borderId="10" xfId="2" applyFont="1" applyFill="1" applyBorder="1" applyAlignment="1">
      <alignment vertical="center"/>
    </xf>
    <xf numFmtId="0" fontId="2" fillId="0" borderId="11" xfId="0" applyFont="1" applyBorder="1" applyAlignment="1">
      <alignment shrinkToFit="1"/>
    </xf>
    <xf numFmtId="0" fontId="2" fillId="0" borderId="10" xfId="2" applyFont="1" applyFill="1" applyBorder="1" applyAlignment="1">
      <alignment horizontal="center" vertical="top"/>
    </xf>
    <xf numFmtId="0" fontId="6" fillId="0" borderId="12" xfId="2" applyFont="1" applyBorder="1" applyAlignment="1">
      <alignment horizontal="center" vertical="top"/>
    </xf>
    <xf numFmtId="0" fontId="6" fillId="0" borderId="7" xfId="2" applyFont="1" applyBorder="1">
      <alignment vertical="center"/>
    </xf>
    <xf numFmtId="0" fontId="18" fillId="0" borderId="7" xfId="0" applyFont="1" applyBorder="1">
      <alignment vertical="center"/>
    </xf>
    <xf numFmtId="0" fontId="18" fillId="0" borderId="8" xfId="0" applyFont="1" applyBorder="1" applyAlignment="1">
      <alignment vertical="center" textRotation="255" shrinkToFit="1"/>
    </xf>
    <xf numFmtId="0" fontId="18" fillId="0" borderId="11" xfId="0" applyFont="1" applyBorder="1" applyAlignment="1">
      <alignment vertical="center" textRotation="255" shrinkToFit="1"/>
    </xf>
    <xf numFmtId="0" fontId="12" fillId="0" borderId="10" xfId="2" applyFont="1" applyBorder="1" applyAlignment="1">
      <alignment vertical="center"/>
    </xf>
    <xf numFmtId="0" fontId="0" fillId="0" borderId="11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right" vertical="center" shrinkToFit="1"/>
    </xf>
    <xf numFmtId="0" fontId="7" fillId="0" borderId="0" xfId="0" applyFont="1" applyBorder="1">
      <alignment vertical="center"/>
    </xf>
    <xf numFmtId="20" fontId="7" fillId="0" borderId="0" xfId="2" applyNumberFormat="1" applyFont="1" applyBorder="1" applyAlignment="1">
      <alignment vertical="center" shrinkToFit="1"/>
    </xf>
    <xf numFmtId="0" fontId="7" fillId="0" borderId="0" xfId="2" applyFont="1" applyBorder="1" applyAlignment="1">
      <alignment shrinkToFit="1"/>
    </xf>
    <xf numFmtId="0" fontId="7" fillId="0" borderId="0" xfId="0" applyFont="1" applyFill="1" applyBorder="1" applyAlignment="1">
      <alignment shrinkToFit="1"/>
    </xf>
    <xf numFmtId="0" fontId="7" fillId="0" borderId="0" xfId="0" applyFont="1" applyFill="1" applyBorder="1" applyAlignment="1">
      <alignment horizontal="right" shrinkToFit="1"/>
    </xf>
    <xf numFmtId="0" fontId="7" fillId="0" borderId="0" xfId="0" applyFont="1" applyFill="1" applyBorder="1" applyAlignment="1">
      <alignment horizontal="left" shrinkToFit="1"/>
    </xf>
    <xf numFmtId="0" fontId="7" fillId="0" borderId="0" xfId="0" applyFont="1" applyFill="1" applyBorder="1">
      <alignment vertical="center"/>
    </xf>
    <xf numFmtId="0" fontId="12" fillId="0" borderId="10" xfId="0" applyFont="1" applyFill="1" applyBorder="1" applyAlignment="1">
      <alignment vertical="center" shrinkToFit="1"/>
    </xf>
    <xf numFmtId="177" fontId="6" fillId="0" borderId="0" xfId="0" applyNumberFormat="1" applyFont="1" applyFill="1" applyBorder="1" applyAlignment="1">
      <alignment vertical="center" shrinkToFit="1"/>
    </xf>
    <xf numFmtId="20" fontId="18" fillId="0" borderId="0" xfId="0" applyNumberFormat="1" applyFont="1" applyFill="1" applyBorder="1" applyAlignment="1">
      <alignment horizontal="center" vertical="center" shrinkToFit="1"/>
    </xf>
    <xf numFmtId="0" fontId="6" fillId="0" borderId="6" xfId="2" applyFont="1" applyBorder="1" applyAlignment="1">
      <alignment horizontal="left" vertical="top"/>
    </xf>
    <xf numFmtId="20" fontId="7" fillId="0" borderId="0" xfId="2" applyNumberFormat="1" applyFont="1" applyFill="1" applyBorder="1" applyAlignment="1">
      <alignment vertical="center" shrinkToFit="1"/>
    </xf>
    <xf numFmtId="0" fontId="7" fillId="0" borderId="0" xfId="2" applyFont="1" applyFill="1" applyBorder="1" applyAlignment="1">
      <alignment shrinkToFit="1"/>
    </xf>
    <xf numFmtId="0" fontId="20" fillId="0" borderId="0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shrinkToFit="1"/>
    </xf>
    <xf numFmtId="0" fontId="6" fillId="0" borderId="6" xfId="2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15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 shrinkToFit="1"/>
    </xf>
    <xf numFmtId="0" fontId="6" fillId="0" borderId="10" xfId="0" applyFont="1" applyFill="1" applyBorder="1">
      <alignment vertical="center"/>
    </xf>
    <xf numFmtId="0" fontId="6" fillId="0" borderId="11" xfId="0" applyFont="1" applyFill="1" applyBorder="1">
      <alignment vertical="center"/>
    </xf>
    <xf numFmtId="0" fontId="15" fillId="0" borderId="11" xfId="0" applyFont="1" applyFill="1" applyBorder="1" applyAlignment="1">
      <alignment vertical="center" shrinkToFit="1"/>
    </xf>
    <xf numFmtId="0" fontId="6" fillId="0" borderId="1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left" vertical="center" shrinkToFit="1"/>
    </xf>
    <xf numFmtId="0" fontId="0" fillId="0" borderId="6" xfId="0" applyFont="1" applyFill="1" applyBorder="1" applyAlignment="1">
      <alignment horizontal="right" vertical="center" shrinkToFit="1"/>
    </xf>
    <xf numFmtId="0" fontId="2" fillId="0" borderId="6" xfId="0" applyFont="1" applyFill="1" applyBorder="1" applyAlignment="1">
      <alignment vertical="center" shrinkToFit="1"/>
    </xf>
    <xf numFmtId="0" fontId="2" fillId="0" borderId="6" xfId="0" applyFont="1" applyFill="1" applyBorder="1" applyAlignment="1">
      <alignment horizontal="right"/>
    </xf>
    <xf numFmtId="0" fontId="0" fillId="0" borderId="6" xfId="0" applyFont="1" applyFill="1" applyBorder="1" applyAlignment="1">
      <alignment horizontal="left" vertical="center" shrinkToFit="1"/>
    </xf>
    <xf numFmtId="0" fontId="2" fillId="0" borderId="9" xfId="0" applyFont="1" applyFill="1" applyBorder="1" applyAlignment="1"/>
    <xf numFmtId="0" fontId="6" fillId="0" borderId="7" xfId="0" applyFont="1" applyFill="1" applyBorder="1" applyAlignment="1">
      <alignment horizontal="right" vertical="center"/>
    </xf>
    <xf numFmtId="0" fontId="2" fillId="0" borderId="9" xfId="0" applyFont="1" applyFill="1" applyBorder="1">
      <alignment vertical="center"/>
    </xf>
    <xf numFmtId="0" fontId="0" fillId="0" borderId="10" xfId="0" applyFill="1" applyBorder="1" applyAlignment="1">
      <alignment vertical="center" shrinkToFit="1"/>
    </xf>
    <xf numFmtId="0" fontId="6" fillId="0" borderId="10" xfId="2" applyFont="1" applyFill="1" applyBorder="1" applyAlignment="1">
      <alignment horizontal="right" vertical="top"/>
    </xf>
    <xf numFmtId="0" fontId="6" fillId="0" borderId="10" xfId="0" applyFont="1" applyFill="1" applyBorder="1" applyAlignment="1">
      <alignment horizontal="left" vertical="center" shrinkToFit="1"/>
    </xf>
    <xf numFmtId="0" fontId="2" fillId="0" borderId="9" xfId="0" applyFont="1" applyFill="1" applyBorder="1" applyAlignment="1">
      <alignment horizontal="right" vertical="center"/>
    </xf>
    <xf numFmtId="0" fontId="15" fillId="0" borderId="10" xfId="0" applyFont="1" applyFill="1" applyBorder="1" applyAlignment="1">
      <alignment vertical="center" shrinkToFit="1"/>
    </xf>
    <xf numFmtId="0" fontId="6" fillId="0" borderId="10" xfId="2" applyFont="1" applyFill="1" applyBorder="1" applyAlignment="1">
      <alignment vertical="center"/>
    </xf>
    <xf numFmtId="0" fontId="20" fillId="0" borderId="10" xfId="0" applyFont="1" applyFill="1" applyBorder="1" applyAlignment="1">
      <alignment vertical="center" shrinkToFit="1"/>
    </xf>
    <xf numFmtId="0" fontId="7" fillId="0" borderId="10" xfId="0" applyFont="1" applyFill="1" applyBorder="1" applyAlignment="1">
      <alignment vertical="center" shrinkToFit="1"/>
    </xf>
    <xf numFmtId="0" fontId="2" fillId="0" borderId="10" xfId="0" applyFont="1" applyFill="1" applyBorder="1" applyAlignment="1"/>
    <xf numFmtId="0" fontId="2" fillId="0" borderId="10" xfId="0" applyFont="1" applyFill="1" applyBorder="1" applyAlignment="1">
      <alignment vertical="center" shrinkToFit="1"/>
    </xf>
    <xf numFmtId="0" fontId="2" fillId="0" borderId="10" xfId="2" applyFont="1" applyFill="1" applyBorder="1" applyAlignment="1">
      <alignment shrinkToFit="1"/>
    </xf>
    <xf numFmtId="0" fontId="18" fillId="0" borderId="10" xfId="0" applyFont="1" applyFill="1" applyBorder="1" applyAlignment="1">
      <alignment horizontal="right" vertical="center"/>
    </xf>
    <xf numFmtId="0" fontId="17" fillId="0" borderId="10" xfId="0" applyFont="1" applyFill="1" applyBorder="1" applyAlignment="1">
      <alignment vertical="center" shrinkToFit="1"/>
    </xf>
    <xf numFmtId="0" fontId="6" fillId="0" borderId="5" xfId="2" applyFont="1" applyBorder="1" applyAlignment="1">
      <alignment horizontal="left" vertical="center"/>
    </xf>
    <xf numFmtId="0" fontId="2" fillId="0" borderId="6" xfId="2" applyFont="1" applyBorder="1" applyAlignment="1">
      <alignment horizontal="center" vertical="top"/>
    </xf>
    <xf numFmtId="0" fontId="2" fillId="0" borderId="9" xfId="2" applyFont="1" applyFill="1" applyBorder="1" applyAlignment="1">
      <alignment horizontal="right" vertical="center"/>
    </xf>
    <xf numFmtId="0" fontId="2" fillId="0" borderId="5" xfId="2" applyFont="1" applyFill="1" applyBorder="1" applyAlignment="1">
      <alignment horizontal="left" vertical="center"/>
    </xf>
    <xf numFmtId="0" fontId="12" fillId="0" borderId="9" xfId="2" applyFont="1" applyFill="1" applyBorder="1" applyAlignment="1">
      <alignment horizontal="right" vertical="center"/>
    </xf>
    <xf numFmtId="0" fontId="6" fillId="0" borderId="8" xfId="0" applyFont="1" applyFill="1" applyBorder="1">
      <alignment vertical="center"/>
    </xf>
    <xf numFmtId="0" fontId="18" fillId="0" borderId="11" xfId="0" applyFont="1" applyFill="1" applyBorder="1" applyAlignment="1">
      <alignment horizontal="left" vertical="center"/>
    </xf>
    <xf numFmtId="0" fontId="6" fillId="0" borderId="11" xfId="2" applyFont="1" applyBorder="1">
      <alignment vertical="center"/>
    </xf>
    <xf numFmtId="0" fontId="6" fillId="0" borderId="10" xfId="2" applyFont="1" applyBorder="1" applyAlignment="1">
      <alignment vertical="top"/>
    </xf>
    <xf numFmtId="0" fontId="0" fillId="0" borderId="13" xfId="0" applyFont="1" applyFill="1" applyBorder="1" applyAlignment="1">
      <alignment horizontal="right" vertical="center" shrinkToFit="1"/>
    </xf>
    <xf numFmtId="0" fontId="12" fillId="0" borderId="13" xfId="0" applyFont="1" applyFill="1" applyBorder="1" applyAlignment="1">
      <alignment shrinkToFit="1"/>
    </xf>
    <xf numFmtId="0" fontId="6" fillId="0" borderId="0" xfId="2" applyFont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right"/>
    </xf>
    <xf numFmtId="0" fontId="0" fillId="0" borderId="6" xfId="2" applyFont="1" applyFill="1" applyBorder="1" applyAlignment="1">
      <alignment vertical="center"/>
    </xf>
    <xf numFmtId="0" fontId="0" fillId="0" borderId="6" xfId="2" applyFont="1" applyFill="1" applyBorder="1" applyAlignment="1">
      <alignment shrinkToFit="1"/>
    </xf>
    <xf numFmtId="0" fontId="2" fillId="0" borderId="6" xfId="2" applyFont="1" applyFill="1" applyBorder="1" applyAlignment="1">
      <alignment shrinkToFit="1"/>
    </xf>
    <xf numFmtId="0" fontId="17" fillId="0" borderId="12" xfId="0" applyFont="1" applyFill="1" applyBorder="1" applyAlignment="1">
      <alignment vertical="center" shrinkToFit="1"/>
    </xf>
    <xf numFmtId="0" fontId="6" fillId="0" borderId="7" xfId="2" applyFont="1" applyFill="1" applyBorder="1" applyAlignment="1">
      <alignment vertical="top"/>
    </xf>
    <xf numFmtId="0" fontId="0" fillId="0" borderId="27" xfId="0" applyFont="1" applyFill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9" fillId="0" borderId="28" xfId="0" applyFont="1" applyFill="1" applyBorder="1" applyAlignment="1">
      <alignment horizontal="center" vertical="center" textRotation="255" shrinkToFit="1"/>
    </xf>
    <xf numFmtId="0" fontId="9" fillId="0" borderId="29" xfId="0" applyFont="1" applyFill="1" applyBorder="1" applyAlignment="1">
      <alignment horizontal="center" vertical="center" textRotation="255" shrinkToFit="1"/>
    </xf>
    <xf numFmtId="0" fontId="9" fillId="0" borderId="30" xfId="0" applyFont="1" applyFill="1" applyBorder="1" applyAlignment="1">
      <alignment horizontal="center" vertical="center" shrinkToFit="1"/>
    </xf>
    <xf numFmtId="0" fontId="9" fillId="0" borderId="28" xfId="0" applyFont="1" applyFill="1" applyBorder="1" applyAlignment="1">
      <alignment horizontal="center" vertical="center" shrinkToFit="1"/>
    </xf>
    <xf numFmtId="0" fontId="9" fillId="0" borderId="31" xfId="0" applyFont="1" applyFill="1" applyBorder="1" applyAlignment="1">
      <alignment horizontal="center" vertical="center" shrinkToFit="1"/>
    </xf>
    <xf numFmtId="0" fontId="9" fillId="0" borderId="29" xfId="0" applyFont="1" applyFill="1" applyBorder="1" applyAlignment="1">
      <alignment horizontal="center" vertical="center" shrinkToFit="1"/>
    </xf>
    <xf numFmtId="0" fontId="2" fillId="0" borderId="33" xfId="0" applyNumberFormat="1" applyFont="1" applyFill="1" applyBorder="1" applyAlignment="1">
      <alignment horizontal="center" vertical="center" shrinkToFit="1"/>
    </xf>
    <xf numFmtId="0" fontId="9" fillId="5" borderId="1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182" fontId="9" fillId="0" borderId="35" xfId="0" applyNumberFormat="1" applyFont="1" applyFill="1" applyBorder="1" applyAlignment="1">
      <alignment horizontal="center" vertical="center" shrinkToFit="1"/>
    </xf>
    <xf numFmtId="0" fontId="9" fillId="0" borderId="4" xfId="3" applyFont="1" applyFill="1" applyBorder="1" applyAlignment="1">
      <alignment horizontal="center" vertical="center"/>
    </xf>
    <xf numFmtId="0" fontId="9" fillId="0" borderId="4" xfId="3" applyFont="1" applyFill="1" applyBorder="1" applyAlignment="1">
      <alignment horizontal="center" vertical="center" shrinkToFit="1"/>
    </xf>
    <xf numFmtId="0" fontId="2" fillId="0" borderId="38" xfId="0" applyNumberFormat="1" applyFont="1" applyFill="1" applyBorder="1" applyAlignment="1">
      <alignment horizontal="center" vertical="center" shrinkToFit="1"/>
    </xf>
    <xf numFmtId="0" fontId="9" fillId="0" borderId="41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9" fillId="5" borderId="41" xfId="0" applyFont="1" applyFill="1" applyBorder="1" applyAlignment="1">
      <alignment horizontal="center" vertical="center"/>
    </xf>
    <xf numFmtId="0" fontId="9" fillId="5" borderId="39" xfId="0" applyFont="1" applyFill="1" applyBorder="1" applyAlignment="1">
      <alignment horizontal="center" vertical="center"/>
    </xf>
    <xf numFmtId="0" fontId="9" fillId="5" borderId="40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/>
    </xf>
    <xf numFmtId="182" fontId="9" fillId="0" borderId="43" xfId="0" applyNumberFormat="1" applyFont="1" applyFill="1" applyBorder="1" applyAlignment="1">
      <alignment horizontal="center" vertical="center" shrinkToFit="1"/>
    </xf>
    <xf numFmtId="0" fontId="9" fillId="0" borderId="44" xfId="3" applyFont="1" applyFill="1" applyBorder="1" applyAlignment="1">
      <alignment horizontal="center" vertical="center"/>
    </xf>
    <xf numFmtId="0" fontId="9" fillId="0" borderId="44" xfId="3" applyFont="1" applyFill="1" applyBorder="1" applyAlignment="1">
      <alignment horizontal="center" vertical="center" shrinkToFit="1"/>
    </xf>
    <xf numFmtId="0" fontId="9" fillId="0" borderId="44" xfId="3" applyFont="1" applyFill="1" applyBorder="1" applyAlignment="1">
      <alignment horizontal="center" vertical="center" shrinkToFit="1"/>
    </xf>
    <xf numFmtId="0" fontId="9" fillId="0" borderId="0" xfId="0" applyFont="1" applyFill="1" applyAlignment="1">
      <alignment horizontal="center" vertical="center"/>
    </xf>
    <xf numFmtId="0" fontId="9" fillId="0" borderId="4" xfId="3" applyFont="1" applyFill="1" applyBorder="1" applyAlignment="1">
      <alignment horizontal="center" vertical="center" shrinkToFit="1"/>
    </xf>
    <xf numFmtId="0" fontId="0" fillId="5" borderId="27" xfId="0" applyFont="1" applyFill="1" applyBorder="1" applyAlignment="1">
      <alignment horizontal="center" vertical="center" shrinkToFit="1"/>
    </xf>
    <xf numFmtId="0" fontId="2" fillId="5" borderId="27" xfId="0" applyFont="1" applyFill="1" applyBorder="1" applyAlignment="1">
      <alignment horizontal="center" vertical="center" shrinkToFit="1"/>
    </xf>
    <xf numFmtId="0" fontId="2" fillId="5" borderId="25" xfId="0" applyFont="1" applyFill="1" applyBorder="1" applyAlignment="1">
      <alignment horizontal="center" vertical="center" shrinkToFit="1"/>
    </xf>
    <xf numFmtId="0" fontId="9" fillId="5" borderId="28" xfId="0" applyFont="1" applyFill="1" applyBorder="1" applyAlignment="1">
      <alignment horizontal="center" vertical="center" textRotation="255" shrinkToFit="1"/>
    </xf>
    <xf numFmtId="0" fontId="9" fillId="5" borderId="29" xfId="0" applyFont="1" applyFill="1" applyBorder="1" applyAlignment="1">
      <alignment horizontal="center" vertical="center" textRotation="255" shrinkToFit="1"/>
    </xf>
    <xf numFmtId="0" fontId="9" fillId="5" borderId="30" xfId="0" applyFont="1" applyFill="1" applyBorder="1" applyAlignment="1">
      <alignment horizontal="center" vertical="center" shrinkToFit="1"/>
    </xf>
    <xf numFmtId="0" fontId="9" fillId="5" borderId="28" xfId="0" applyFont="1" applyFill="1" applyBorder="1" applyAlignment="1">
      <alignment horizontal="center" vertical="center" shrinkToFit="1"/>
    </xf>
    <xf numFmtId="0" fontId="9" fillId="5" borderId="31" xfId="0" applyFont="1" applyFill="1" applyBorder="1" applyAlignment="1">
      <alignment horizontal="center" vertical="center" shrinkToFit="1"/>
    </xf>
    <xf numFmtId="0" fontId="9" fillId="5" borderId="29" xfId="0" applyFont="1" applyFill="1" applyBorder="1" applyAlignment="1">
      <alignment horizontal="center" vertical="center" shrinkToFit="1"/>
    </xf>
    <xf numFmtId="0" fontId="2" fillId="5" borderId="33" xfId="0" applyNumberFormat="1" applyFont="1" applyFill="1" applyBorder="1" applyAlignment="1">
      <alignment horizontal="center" vertical="center" shrinkToFit="1"/>
    </xf>
    <xf numFmtId="0" fontId="9" fillId="5" borderId="34" xfId="0" applyFont="1" applyFill="1" applyBorder="1" applyAlignment="1">
      <alignment horizontal="center" vertical="center"/>
    </xf>
    <xf numFmtId="0" fontId="9" fillId="5" borderId="35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9" fillId="5" borderId="36" xfId="0" applyFont="1" applyFill="1" applyBorder="1" applyAlignment="1">
      <alignment horizontal="center" vertical="center"/>
    </xf>
    <xf numFmtId="182" fontId="9" fillId="5" borderId="35" xfId="0" applyNumberFormat="1" applyFont="1" applyFill="1" applyBorder="1" applyAlignment="1">
      <alignment horizontal="center" vertical="center" shrinkToFit="1"/>
    </xf>
    <xf numFmtId="0" fontId="9" fillId="5" borderId="4" xfId="3" applyFont="1" applyFill="1" applyBorder="1" applyAlignment="1">
      <alignment horizontal="center" vertical="center"/>
    </xf>
    <xf numFmtId="0" fontId="9" fillId="5" borderId="4" xfId="3" applyFont="1" applyFill="1" applyBorder="1" applyAlignment="1">
      <alignment horizontal="center" vertical="center" shrinkToFit="1"/>
    </xf>
    <xf numFmtId="0" fontId="9" fillId="5" borderId="0" xfId="0" applyFont="1" applyFill="1" applyAlignment="1">
      <alignment horizontal="center" vertical="center"/>
    </xf>
    <xf numFmtId="0" fontId="2" fillId="5" borderId="38" xfId="0" applyNumberFormat="1" applyFont="1" applyFill="1" applyBorder="1" applyAlignment="1">
      <alignment horizontal="center" vertical="center" shrinkToFit="1"/>
    </xf>
    <xf numFmtId="0" fontId="9" fillId="5" borderId="42" xfId="0" applyFont="1" applyFill="1" applyBorder="1" applyAlignment="1">
      <alignment horizontal="center" vertical="center"/>
    </xf>
    <xf numFmtId="0" fontId="9" fillId="5" borderId="43" xfId="0" applyFont="1" applyFill="1" applyBorder="1" applyAlignment="1">
      <alignment horizontal="center" vertical="center"/>
    </xf>
    <xf numFmtId="0" fontId="9" fillId="5" borderId="44" xfId="0" applyFont="1" applyFill="1" applyBorder="1" applyAlignment="1">
      <alignment horizontal="center" vertical="center"/>
    </xf>
    <xf numFmtId="0" fontId="9" fillId="5" borderId="45" xfId="0" applyFont="1" applyFill="1" applyBorder="1" applyAlignment="1">
      <alignment horizontal="center" vertical="center"/>
    </xf>
    <xf numFmtId="182" fontId="9" fillId="5" borderId="43" xfId="0" applyNumberFormat="1" applyFont="1" applyFill="1" applyBorder="1" applyAlignment="1">
      <alignment horizontal="center" vertical="center" shrinkToFit="1"/>
    </xf>
    <xf numFmtId="0" fontId="9" fillId="5" borderId="44" xfId="3" applyFont="1" applyFill="1" applyBorder="1" applyAlignment="1">
      <alignment horizontal="center" vertical="center"/>
    </xf>
    <xf numFmtId="0" fontId="9" fillId="5" borderId="44" xfId="3" applyFont="1" applyFill="1" applyBorder="1" applyAlignment="1">
      <alignment horizontal="center" vertical="center" shrinkToFit="1"/>
    </xf>
    <xf numFmtId="0" fontId="2" fillId="0" borderId="27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/>
    </xf>
    <xf numFmtId="0" fontId="6" fillId="0" borderId="11" xfId="2" applyFont="1" applyFill="1" applyBorder="1">
      <alignment vertical="center"/>
    </xf>
    <xf numFmtId="0" fontId="6" fillId="0" borderId="5" xfId="2" applyFont="1" applyFill="1" applyBorder="1" applyAlignment="1">
      <alignment vertical="center"/>
    </xf>
    <xf numFmtId="0" fontId="6" fillId="0" borderId="6" xfId="0" applyFont="1" applyFill="1" applyBorder="1" applyAlignment="1">
      <alignment horizontal="right" vertical="center"/>
    </xf>
    <xf numFmtId="0" fontId="6" fillId="0" borderId="9" xfId="2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12" xfId="0" applyFont="1" applyFill="1" applyBorder="1" applyAlignment="1">
      <alignment horizontal="center" vertical="center" textRotation="255" shrinkToFit="1"/>
    </xf>
    <xf numFmtId="0" fontId="6" fillId="0" borderId="8" xfId="0" applyFont="1" applyFill="1" applyBorder="1" applyAlignment="1">
      <alignment horizontal="center" vertical="center" textRotation="255" shrinkToFit="1"/>
    </xf>
    <xf numFmtId="0" fontId="6" fillId="0" borderId="11" xfId="0" applyFont="1" applyFill="1" applyBorder="1" applyAlignment="1">
      <alignment horizontal="center" vertical="center" textRotation="255" shrinkToFit="1"/>
    </xf>
    <xf numFmtId="0" fontId="6" fillId="0" borderId="10" xfId="0" applyFont="1" applyFill="1" applyBorder="1" applyAlignment="1">
      <alignment horizontal="center" vertical="center" textRotation="255" shrinkToFit="1"/>
    </xf>
    <xf numFmtId="0" fontId="6" fillId="0" borderId="5" xfId="0" applyFont="1" applyFill="1" applyBorder="1" applyAlignment="1">
      <alignment horizontal="center" vertical="center" textRotation="255" shrinkToFit="1"/>
    </xf>
    <xf numFmtId="0" fontId="6" fillId="0" borderId="9" xfId="0" applyFont="1" applyFill="1" applyBorder="1" applyAlignment="1">
      <alignment horizontal="center" vertical="center" textRotation="255" shrinkToFit="1"/>
    </xf>
    <xf numFmtId="0" fontId="17" fillId="10" borderId="1" xfId="0" applyFont="1" applyFill="1" applyBorder="1" applyAlignment="1">
      <alignment horizontal="center" vertical="center" shrinkToFit="1"/>
    </xf>
    <xf numFmtId="0" fontId="17" fillId="10" borderId="3" xfId="0" applyFont="1" applyFill="1" applyBorder="1" applyAlignment="1">
      <alignment horizontal="center" vertical="center" shrinkToFit="1"/>
    </xf>
    <xf numFmtId="0" fontId="18" fillId="0" borderId="14" xfId="0" applyFont="1" applyFill="1" applyBorder="1" applyAlignment="1">
      <alignment horizontal="center" vertical="center" shrinkToFit="1"/>
    </xf>
    <xf numFmtId="0" fontId="18" fillId="0" borderId="17" xfId="0" applyFont="1" applyFill="1" applyBorder="1" applyAlignment="1">
      <alignment horizontal="center" vertical="center" shrinkToFit="1"/>
    </xf>
    <xf numFmtId="20" fontId="18" fillId="10" borderId="1" xfId="0" applyNumberFormat="1" applyFont="1" applyFill="1" applyBorder="1" applyAlignment="1">
      <alignment horizontal="center" vertical="center" shrinkToFit="1"/>
    </xf>
    <xf numFmtId="0" fontId="18" fillId="10" borderId="2" xfId="0" applyFont="1" applyFill="1" applyBorder="1" applyAlignment="1">
      <alignment horizontal="center" vertical="center" shrinkToFit="1"/>
    </xf>
    <xf numFmtId="0" fontId="18" fillId="10" borderId="3" xfId="0" applyFont="1" applyFill="1" applyBorder="1" applyAlignment="1">
      <alignment horizontal="center" vertical="center" shrinkToFit="1"/>
    </xf>
    <xf numFmtId="0" fontId="7" fillId="6" borderId="1" xfId="0" applyFont="1" applyFill="1" applyBorder="1" applyAlignment="1">
      <alignment horizontal="center" vertical="center" shrinkToFit="1"/>
    </xf>
    <xf numFmtId="0" fontId="7" fillId="6" borderId="3" xfId="0" applyFont="1" applyFill="1" applyBorder="1" applyAlignment="1">
      <alignment horizontal="center" vertical="center" shrinkToFit="1"/>
    </xf>
    <xf numFmtId="0" fontId="0" fillId="0" borderId="0" xfId="2" applyFont="1" applyBorder="1" applyAlignment="1">
      <alignment horizontal="center" shrinkToFit="1"/>
    </xf>
    <xf numFmtId="0" fontId="2" fillId="0" borderId="0" xfId="2" applyFont="1" applyBorder="1" applyAlignment="1">
      <alignment horizontal="center" shrinkToFit="1"/>
    </xf>
    <xf numFmtId="0" fontId="6" fillId="0" borderId="0" xfId="0" applyFont="1" applyFill="1" applyBorder="1" applyAlignment="1">
      <alignment horizontal="center" vertical="center"/>
    </xf>
    <xf numFmtId="0" fontId="17" fillId="7" borderId="1" xfId="0" applyFont="1" applyFill="1" applyBorder="1" applyAlignment="1">
      <alignment horizontal="center" vertical="center" shrinkToFit="1"/>
    </xf>
    <xf numFmtId="0" fontId="17" fillId="7" borderId="3" xfId="0" applyFont="1" applyFill="1" applyBorder="1" applyAlignment="1">
      <alignment horizontal="center" vertical="center" shrinkToFit="1"/>
    </xf>
    <xf numFmtId="0" fontId="18" fillId="0" borderId="13" xfId="0" applyFont="1" applyFill="1" applyBorder="1" applyAlignment="1">
      <alignment horizontal="center" vertical="center" shrinkToFit="1"/>
    </xf>
    <xf numFmtId="20" fontId="18" fillId="7" borderId="1" xfId="0" applyNumberFormat="1" applyFont="1" applyFill="1" applyBorder="1" applyAlignment="1">
      <alignment horizontal="center" vertical="center" shrinkToFit="1"/>
    </xf>
    <xf numFmtId="0" fontId="18" fillId="7" borderId="2" xfId="0" applyFont="1" applyFill="1" applyBorder="1" applyAlignment="1">
      <alignment horizontal="center" vertical="center" shrinkToFit="1"/>
    </xf>
    <xf numFmtId="0" fontId="18" fillId="7" borderId="3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17" fillId="4" borderId="1" xfId="0" applyFont="1" applyFill="1" applyBorder="1" applyAlignment="1">
      <alignment horizontal="center" vertical="center" shrinkToFit="1"/>
    </xf>
    <xf numFmtId="0" fontId="17" fillId="4" borderId="3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6" fillId="0" borderId="7" xfId="2" applyFont="1" applyBorder="1" applyAlignment="1">
      <alignment horizontal="center" vertical="center"/>
    </xf>
    <xf numFmtId="0" fontId="6" fillId="0" borderId="7" xfId="2" applyFont="1" applyFill="1" applyBorder="1" applyAlignment="1">
      <alignment horizontal="center" vertical="center"/>
    </xf>
    <xf numFmtId="20" fontId="18" fillId="4" borderId="1" xfId="0" applyNumberFormat="1" applyFont="1" applyFill="1" applyBorder="1" applyAlignment="1">
      <alignment horizontal="center" vertical="center" shrinkToFit="1"/>
    </xf>
    <xf numFmtId="0" fontId="18" fillId="4" borderId="2" xfId="0" applyFont="1" applyFill="1" applyBorder="1" applyAlignment="1">
      <alignment horizontal="center" vertical="center" shrinkToFit="1"/>
    </xf>
    <xf numFmtId="0" fontId="18" fillId="4" borderId="3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center" vertical="center"/>
    </xf>
    <xf numFmtId="56" fontId="6" fillId="2" borderId="1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17" fillId="8" borderId="5" xfId="0" applyFont="1" applyFill="1" applyBorder="1" applyAlignment="1">
      <alignment horizontal="center" vertical="center" shrinkToFit="1"/>
    </xf>
    <xf numFmtId="0" fontId="17" fillId="8" borderId="9" xfId="0" applyFont="1" applyFill="1" applyBorder="1" applyAlignment="1">
      <alignment horizontal="center" vertical="center" shrinkToFit="1"/>
    </xf>
    <xf numFmtId="20" fontId="18" fillId="8" borderId="1" xfId="0" applyNumberFormat="1" applyFont="1" applyFill="1" applyBorder="1" applyAlignment="1">
      <alignment horizontal="center" vertical="center" shrinkToFit="1"/>
    </xf>
    <xf numFmtId="0" fontId="18" fillId="8" borderId="2" xfId="0" applyFont="1" applyFill="1" applyBorder="1" applyAlignment="1">
      <alignment horizontal="center" vertical="center" shrinkToFit="1"/>
    </xf>
    <xf numFmtId="0" fontId="18" fillId="8" borderId="3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15" fillId="3" borderId="12" xfId="0" applyFont="1" applyFill="1" applyBorder="1" applyAlignment="1">
      <alignment horizontal="center" vertical="center" shrinkToFit="1"/>
    </xf>
    <xf numFmtId="0" fontId="15" fillId="3" borderId="7" xfId="0" applyFont="1" applyFill="1" applyBorder="1" applyAlignment="1">
      <alignment horizontal="center" vertical="center" shrinkToFit="1"/>
    </xf>
    <xf numFmtId="0" fontId="16" fillId="3" borderId="8" xfId="0" applyFont="1" applyFill="1" applyBorder="1" applyAlignment="1">
      <alignment horizontal="center" vertical="center" shrinkToFit="1"/>
    </xf>
    <xf numFmtId="0" fontId="15" fillId="3" borderId="11" xfId="0" applyFont="1" applyFill="1" applyBorder="1" applyAlignment="1">
      <alignment horizontal="center" vertical="center" shrinkToFit="1"/>
    </xf>
    <xf numFmtId="0" fontId="15" fillId="3" borderId="0" xfId="0" applyFont="1" applyFill="1" applyBorder="1" applyAlignment="1">
      <alignment horizontal="center" vertical="center" shrinkToFit="1"/>
    </xf>
    <xf numFmtId="0" fontId="16" fillId="3" borderId="10" xfId="0" applyFont="1" applyFill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8" xfId="2" applyFont="1" applyFill="1" applyBorder="1" applyAlignment="1">
      <alignment horizontal="center" vertical="top"/>
    </xf>
    <xf numFmtId="0" fontId="6" fillId="0" borderId="19" xfId="2" applyFont="1" applyFill="1" applyBorder="1" applyAlignment="1">
      <alignment horizontal="center" vertical="top"/>
    </xf>
    <xf numFmtId="0" fontId="6" fillId="0" borderId="20" xfId="2" applyFont="1" applyFill="1" applyBorder="1" applyAlignment="1">
      <alignment horizontal="center" vertical="top"/>
    </xf>
    <xf numFmtId="0" fontId="6" fillId="0" borderId="18" xfId="2" applyFont="1" applyFill="1" applyBorder="1" applyAlignment="1">
      <alignment horizontal="center" vertical="center"/>
    </xf>
    <xf numFmtId="0" fontId="6" fillId="0" borderId="19" xfId="2" applyFont="1" applyFill="1" applyBorder="1" applyAlignment="1">
      <alignment horizontal="center" vertical="center"/>
    </xf>
    <xf numFmtId="0" fontId="6" fillId="0" borderId="20" xfId="2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 shrinkToFit="1"/>
    </xf>
    <xf numFmtId="0" fontId="13" fillId="0" borderId="0" xfId="0" applyFont="1" applyBorder="1" applyAlignment="1">
      <alignment horizontal="left" vertical="center" shrinkToFit="1"/>
    </xf>
    <xf numFmtId="0" fontId="17" fillId="9" borderId="1" xfId="0" applyFont="1" applyFill="1" applyBorder="1" applyAlignment="1">
      <alignment horizontal="center" vertical="center" shrinkToFit="1"/>
    </xf>
    <xf numFmtId="0" fontId="17" fillId="9" borderId="3" xfId="0" applyFont="1" applyFill="1" applyBorder="1" applyAlignment="1">
      <alignment horizontal="center" vertical="center" shrinkToFit="1"/>
    </xf>
    <xf numFmtId="0" fontId="18" fillId="0" borderId="12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 textRotation="255" shrinkToFit="1"/>
    </xf>
    <xf numFmtId="0" fontId="18" fillId="0" borderId="8" xfId="0" applyFont="1" applyFill="1" applyBorder="1" applyAlignment="1">
      <alignment horizontal="center" vertical="center" textRotation="255" shrinkToFit="1"/>
    </xf>
    <xf numFmtId="0" fontId="18" fillId="0" borderId="5" xfId="0" applyFont="1" applyFill="1" applyBorder="1" applyAlignment="1">
      <alignment horizontal="center" vertical="center" textRotation="255" shrinkToFit="1"/>
    </xf>
    <xf numFmtId="0" fontId="18" fillId="0" borderId="9" xfId="0" applyFont="1" applyFill="1" applyBorder="1" applyAlignment="1">
      <alignment horizontal="center" vertical="center" textRotation="255" shrinkToFit="1"/>
    </xf>
    <xf numFmtId="20" fontId="18" fillId="9" borderId="1" xfId="0" applyNumberFormat="1" applyFont="1" applyFill="1" applyBorder="1" applyAlignment="1">
      <alignment horizontal="center" vertical="center" shrinkToFit="1"/>
    </xf>
    <xf numFmtId="0" fontId="18" fillId="9" borderId="2" xfId="0" applyFont="1" applyFill="1" applyBorder="1" applyAlignment="1">
      <alignment horizontal="center" vertical="center" shrinkToFit="1"/>
    </xf>
    <xf numFmtId="0" fontId="18" fillId="9" borderId="3" xfId="0" applyFont="1" applyFill="1" applyBorder="1" applyAlignment="1">
      <alignment horizontal="center" vertical="center" shrinkToFit="1"/>
    </xf>
    <xf numFmtId="0" fontId="17" fillId="11" borderId="1" xfId="0" applyFont="1" applyFill="1" applyBorder="1" applyAlignment="1">
      <alignment horizontal="center" vertical="center" shrinkToFit="1"/>
    </xf>
    <xf numFmtId="0" fontId="17" fillId="11" borderId="3" xfId="0" applyFont="1" applyFill="1" applyBorder="1" applyAlignment="1">
      <alignment horizontal="center" vertical="center" shrinkToFit="1"/>
    </xf>
    <xf numFmtId="20" fontId="18" fillId="11" borderId="1" xfId="0" applyNumberFormat="1" applyFont="1" applyFill="1" applyBorder="1" applyAlignment="1">
      <alignment horizontal="center" vertical="center" shrinkToFit="1"/>
    </xf>
    <xf numFmtId="0" fontId="18" fillId="11" borderId="2" xfId="0" applyFont="1" applyFill="1" applyBorder="1" applyAlignment="1">
      <alignment horizontal="center" vertical="center" shrinkToFit="1"/>
    </xf>
    <xf numFmtId="0" fontId="18" fillId="11" borderId="3" xfId="0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center" vertical="center" shrinkToFit="1"/>
    </xf>
    <xf numFmtId="0" fontId="18" fillId="0" borderId="10" xfId="0" applyFont="1" applyFill="1" applyBorder="1" applyAlignment="1">
      <alignment horizontal="center" vertical="center" shrinkToFit="1"/>
    </xf>
    <xf numFmtId="0" fontId="2" fillId="5" borderId="39" xfId="0" applyNumberFormat="1" applyFont="1" applyFill="1" applyBorder="1" applyAlignment="1">
      <alignment horizontal="center" vertical="center" shrinkToFit="1"/>
    </xf>
    <xf numFmtId="0" fontId="2" fillId="5" borderId="40" xfId="0" applyNumberFormat="1" applyFont="1" applyFill="1" applyBorder="1" applyAlignment="1">
      <alignment horizontal="center" vertical="center" shrinkToFit="1"/>
    </xf>
    <xf numFmtId="0" fontId="9" fillId="5" borderId="44" xfId="3" applyFont="1" applyFill="1" applyBorder="1" applyAlignment="1">
      <alignment horizontal="center" vertical="center" shrinkToFit="1"/>
    </xf>
    <xf numFmtId="0" fontId="9" fillId="5" borderId="46" xfId="3" applyFont="1" applyFill="1" applyBorder="1" applyAlignment="1">
      <alignment horizontal="center" vertical="center" shrinkToFit="1"/>
    </xf>
    <xf numFmtId="0" fontId="2" fillId="0" borderId="2" xfId="0" applyNumberFormat="1" applyFont="1" applyFill="1" applyBorder="1" applyAlignment="1">
      <alignment horizontal="center" vertical="center" shrinkToFit="1"/>
    </xf>
    <xf numFmtId="0" fontId="2" fillId="0" borderId="3" xfId="0" applyNumberFormat="1" applyFont="1" applyFill="1" applyBorder="1" applyAlignment="1">
      <alignment horizontal="center" vertical="center" shrinkToFit="1"/>
    </xf>
    <xf numFmtId="0" fontId="9" fillId="0" borderId="1" xfId="3" applyFont="1" applyFill="1" applyBorder="1" applyAlignment="1">
      <alignment horizontal="center" vertical="center" shrinkToFit="1"/>
    </xf>
    <xf numFmtId="0" fontId="9" fillId="0" borderId="2" xfId="3" applyFont="1" applyFill="1" applyBorder="1" applyAlignment="1">
      <alignment horizontal="center" vertical="center" shrinkToFit="1"/>
    </xf>
    <xf numFmtId="0" fontId="9" fillId="0" borderId="37" xfId="3" applyFont="1" applyFill="1" applyBorder="1" applyAlignment="1">
      <alignment horizontal="center" vertical="center" shrinkToFit="1"/>
    </xf>
    <xf numFmtId="0" fontId="9" fillId="0" borderId="4" xfId="3" applyFont="1" applyFill="1" applyBorder="1" applyAlignment="1">
      <alignment horizontal="center" vertical="center" shrinkToFit="1"/>
    </xf>
    <xf numFmtId="0" fontId="9" fillId="0" borderId="47" xfId="3" applyFont="1" applyFill="1" applyBorder="1" applyAlignment="1">
      <alignment horizontal="center" vertical="center" shrinkToFit="1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 shrinkToFit="1"/>
    </xf>
    <xf numFmtId="0" fontId="0" fillId="0" borderId="26" xfId="0" applyFont="1" applyFill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26" xfId="0" applyFont="1" applyFill="1" applyBorder="1" applyAlignment="1">
      <alignment horizontal="center" vertical="center" shrinkToFit="1"/>
    </xf>
    <xf numFmtId="0" fontId="0" fillId="5" borderId="25" xfId="0" applyFont="1" applyFill="1" applyBorder="1" applyAlignment="1">
      <alignment horizontal="center" vertical="center" shrinkToFit="1"/>
    </xf>
    <xf numFmtId="0" fontId="2" fillId="5" borderId="25" xfId="0" applyFont="1" applyFill="1" applyBorder="1" applyAlignment="1">
      <alignment horizontal="center" vertical="center" shrinkToFit="1"/>
    </xf>
    <xf numFmtId="0" fontId="9" fillId="0" borderId="27" xfId="0" applyFont="1" applyFill="1" applyBorder="1" applyAlignment="1">
      <alignment horizontal="center" vertical="center" shrinkToFit="1"/>
    </xf>
    <xf numFmtId="0" fontId="9" fillId="0" borderId="25" xfId="0" applyFont="1" applyFill="1" applyBorder="1" applyAlignment="1">
      <alignment horizontal="center" vertical="center" shrinkToFit="1"/>
    </xf>
    <xf numFmtId="0" fontId="9" fillId="0" borderId="32" xfId="0" applyFont="1" applyFill="1" applyBorder="1" applyAlignment="1">
      <alignment horizontal="center" vertical="center" shrinkToFit="1"/>
    </xf>
    <xf numFmtId="0" fontId="0" fillId="0" borderId="2" xfId="0" applyNumberFormat="1" applyFont="1" applyBorder="1" applyAlignment="1">
      <alignment horizontal="center" vertical="center" shrinkToFit="1"/>
    </xf>
    <xf numFmtId="0" fontId="0" fillId="0" borderId="3" xfId="0" applyNumberFormat="1" applyFont="1" applyBorder="1" applyAlignment="1">
      <alignment horizontal="center" vertical="center" shrinkToFit="1"/>
    </xf>
    <xf numFmtId="0" fontId="0" fillId="0" borderId="1" xfId="0" applyNumberFormat="1" applyFont="1" applyFill="1" applyBorder="1" applyAlignment="1">
      <alignment horizontal="center" vertical="center" shrinkToFit="1"/>
    </xf>
    <xf numFmtId="0" fontId="0" fillId="0" borderId="2" xfId="0" applyNumberFormat="1" applyFont="1" applyFill="1" applyBorder="1" applyAlignment="1">
      <alignment horizontal="center" vertical="center" shrinkToFit="1"/>
    </xf>
    <xf numFmtId="0" fontId="0" fillId="0" borderId="37" xfId="0" applyNumberFormat="1" applyFont="1" applyFill="1" applyBorder="1" applyAlignment="1">
      <alignment horizontal="center" vertical="center" shrinkToFit="1"/>
    </xf>
    <xf numFmtId="0" fontId="0" fillId="0" borderId="25" xfId="0" applyNumberFormat="1" applyFont="1" applyBorder="1" applyAlignment="1">
      <alignment horizontal="center" vertical="center" shrinkToFit="1"/>
    </xf>
    <xf numFmtId="0" fontId="0" fillId="0" borderId="26" xfId="0" applyNumberFormat="1" applyFont="1" applyBorder="1" applyAlignment="1">
      <alignment horizontal="center" vertical="center" shrinkToFit="1"/>
    </xf>
    <xf numFmtId="0" fontId="11" fillId="0" borderId="1" xfId="3" applyFont="1" applyFill="1" applyBorder="1" applyAlignment="1">
      <alignment horizontal="center" vertical="center" shrinkToFit="1"/>
    </xf>
    <xf numFmtId="0" fontId="11" fillId="0" borderId="2" xfId="3" applyFont="1" applyFill="1" applyBorder="1" applyAlignment="1">
      <alignment horizontal="center" vertical="center" shrinkToFit="1"/>
    </xf>
    <xf numFmtId="0" fontId="11" fillId="0" borderId="37" xfId="3" applyFont="1" applyFill="1" applyBorder="1" applyAlignment="1">
      <alignment horizontal="center" vertical="center" shrinkToFit="1"/>
    </xf>
    <xf numFmtId="0" fontId="11" fillId="0" borderId="4" xfId="3" applyFont="1" applyFill="1" applyBorder="1" applyAlignment="1">
      <alignment horizontal="center" vertical="center" shrinkToFit="1"/>
    </xf>
    <xf numFmtId="0" fontId="11" fillId="0" borderId="47" xfId="3" applyFont="1" applyFill="1" applyBorder="1" applyAlignment="1">
      <alignment horizontal="center" vertical="center" shrinkToFit="1"/>
    </xf>
    <xf numFmtId="0" fontId="10" fillId="0" borderId="1" xfId="0" applyNumberFormat="1" applyFont="1" applyFill="1" applyBorder="1" applyAlignment="1">
      <alignment horizontal="center" vertical="center" shrinkToFit="1"/>
    </xf>
    <xf numFmtId="0" fontId="10" fillId="0" borderId="2" xfId="0" applyNumberFormat="1" applyFont="1" applyFill="1" applyBorder="1" applyAlignment="1">
      <alignment horizontal="center" vertical="center" shrinkToFit="1"/>
    </xf>
    <xf numFmtId="0" fontId="10" fillId="0" borderId="37" xfId="0" applyNumberFormat="1" applyFont="1" applyFill="1" applyBorder="1" applyAlignment="1">
      <alignment horizontal="center" vertical="center" shrinkToFit="1"/>
    </xf>
    <xf numFmtId="0" fontId="2" fillId="0" borderId="39" xfId="0" applyNumberFormat="1" applyFont="1" applyFill="1" applyBorder="1" applyAlignment="1">
      <alignment horizontal="center" vertical="center" shrinkToFit="1"/>
    </xf>
    <xf numFmtId="0" fontId="2" fillId="0" borderId="40" xfId="0" applyNumberFormat="1" applyFont="1" applyFill="1" applyBorder="1" applyAlignment="1">
      <alignment horizontal="center" vertical="center" shrinkToFit="1"/>
    </xf>
    <xf numFmtId="0" fontId="9" fillId="0" borderId="44" xfId="3" applyFont="1" applyFill="1" applyBorder="1" applyAlignment="1">
      <alignment horizontal="center" vertical="center" shrinkToFit="1"/>
    </xf>
    <xf numFmtId="0" fontId="9" fillId="0" borderId="46" xfId="3" applyFont="1" applyFill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5" borderId="2" xfId="0" applyNumberFormat="1" applyFont="1" applyFill="1" applyBorder="1" applyAlignment="1">
      <alignment horizontal="center" vertical="center" shrinkToFit="1"/>
    </xf>
    <xf numFmtId="0" fontId="2" fillId="5" borderId="3" xfId="0" applyNumberFormat="1" applyFont="1" applyFill="1" applyBorder="1" applyAlignment="1">
      <alignment horizontal="center" vertical="center" shrinkToFit="1"/>
    </xf>
    <xf numFmtId="0" fontId="11" fillId="5" borderId="1" xfId="3" applyFont="1" applyFill="1" applyBorder="1" applyAlignment="1">
      <alignment horizontal="center" vertical="center" shrinkToFit="1"/>
    </xf>
    <xf numFmtId="0" fontId="11" fillId="5" borderId="2" xfId="3" applyFont="1" applyFill="1" applyBorder="1" applyAlignment="1">
      <alignment horizontal="center" vertical="center" shrinkToFit="1"/>
    </xf>
    <xf numFmtId="0" fontId="11" fillId="5" borderId="37" xfId="3" applyFont="1" applyFill="1" applyBorder="1" applyAlignment="1">
      <alignment horizontal="center" vertical="center" shrinkToFit="1"/>
    </xf>
    <xf numFmtId="0" fontId="11" fillId="5" borderId="4" xfId="3" applyFont="1" applyFill="1" applyBorder="1" applyAlignment="1">
      <alignment horizontal="center" vertical="center" shrinkToFit="1"/>
    </xf>
    <xf numFmtId="0" fontId="11" fillId="5" borderId="47" xfId="3" applyFont="1" applyFill="1" applyBorder="1" applyAlignment="1">
      <alignment horizontal="center" vertical="center" shrinkToFit="1"/>
    </xf>
    <xf numFmtId="0" fontId="9" fillId="5" borderId="4" xfId="3" applyFont="1" applyFill="1" applyBorder="1" applyAlignment="1">
      <alignment horizontal="center" vertical="center" shrinkToFit="1"/>
    </xf>
    <xf numFmtId="0" fontId="9" fillId="5" borderId="47" xfId="3" applyFont="1" applyFill="1" applyBorder="1" applyAlignment="1">
      <alignment horizontal="center" vertical="center" shrinkToFit="1"/>
    </xf>
    <xf numFmtId="0" fontId="9" fillId="5" borderId="24" xfId="0" applyFont="1" applyFill="1" applyBorder="1" applyAlignment="1">
      <alignment horizontal="center" vertical="center"/>
    </xf>
    <xf numFmtId="0" fontId="9" fillId="5" borderId="25" xfId="0" applyFont="1" applyFill="1" applyBorder="1" applyAlignment="1">
      <alignment horizontal="center" vertical="center"/>
    </xf>
    <xf numFmtId="0" fontId="9" fillId="5" borderId="26" xfId="0" applyFont="1" applyFill="1" applyBorder="1" applyAlignment="1">
      <alignment horizontal="center" vertical="center"/>
    </xf>
    <xf numFmtId="0" fontId="0" fillId="5" borderId="26" xfId="0" applyFont="1" applyFill="1" applyBorder="1" applyAlignment="1">
      <alignment horizontal="center" vertical="center" shrinkToFit="1"/>
    </xf>
    <xf numFmtId="0" fontId="2" fillId="5" borderId="26" xfId="0" applyFont="1" applyFill="1" applyBorder="1" applyAlignment="1">
      <alignment horizontal="center" vertical="center" shrinkToFit="1"/>
    </xf>
    <xf numFmtId="0" fontId="9" fillId="5" borderId="27" xfId="0" applyFont="1" applyFill="1" applyBorder="1" applyAlignment="1">
      <alignment horizontal="center" vertical="center" shrinkToFit="1"/>
    </xf>
    <xf numFmtId="0" fontId="9" fillId="5" borderId="25" xfId="0" applyFont="1" applyFill="1" applyBorder="1" applyAlignment="1">
      <alignment horizontal="center" vertical="center" shrinkToFit="1"/>
    </xf>
    <xf numFmtId="0" fontId="9" fillId="5" borderId="32" xfId="0" applyFont="1" applyFill="1" applyBorder="1" applyAlignment="1">
      <alignment horizontal="center" vertical="center" shrinkToFit="1"/>
    </xf>
    <xf numFmtId="0" fontId="9" fillId="5" borderId="41" xfId="3" applyFont="1" applyFill="1" applyBorder="1" applyAlignment="1">
      <alignment horizontal="center" vertical="center" shrinkToFit="1"/>
    </xf>
    <xf numFmtId="0" fontId="9" fillId="5" borderId="39" xfId="3" applyFont="1" applyFill="1" applyBorder="1" applyAlignment="1">
      <alignment horizontal="center" vertical="center" shrinkToFit="1"/>
    </xf>
    <xf numFmtId="0" fontId="9" fillId="5" borderId="48" xfId="3" applyFont="1" applyFill="1" applyBorder="1" applyAlignment="1">
      <alignment horizontal="center" vertical="center" shrinkToFit="1"/>
    </xf>
    <xf numFmtId="0" fontId="0" fillId="0" borderId="3" xfId="0" applyNumberFormat="1" applyFont="1" applyFill="1" applyBorder="1" applyAlignment="1">
      <alignment horizontal="center" vertical="center" shrinkToFit="1"/>
    </xf>
    <xf numFmtId="0" fontId="9" fillId="0" borderId="24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0" fillId="0" borderId="25" xfId="0" applyNumberFormat="1" applyFont="1" applyFill="1" applyBorder="1" applyAlignment="1">
      <alignment horizontal="center" vertical="center" shrinkToFit="1"/>
    </xf>
    <xf numFmtId="0" fontId="0" fillId="0" borderId="26" xfId="0" applyNumberFormat="1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center" vertical="center" shrinkToFit="1"/>
    </xf>
    <xf numFmtId="0" fontId="9" fillId="6" borderId="4" xfId="3" applyFont="1" applyFill="1" applyBorder="1" applyAlignment="1">
      <alignment horizontal="center" vertical="center" shrinkToFit="1"/>
    </xf>
    <xf numFmtId="0" fontId="9" fillId="6" borderId="47" xfId="3" applyFont="1" applyFill="1" applyBorder="1" applyAlignment="1">
      <alignment horizontal="center" vertical="center" shrinkToFit="1"/>
    </xf>
    <xf numFmtId="0" fontId="9" fillId="6" borderId="1" xfId="3" applyFont="1" applyFill="1" applyBorder="1" applyAlignment="1">
      <alignment horizontal="center" vertical="center" shrinkToFit="1"/>
    </xf>
    <xf numFmtId="0" fontId="9" fillId="6" borderId="2" xfId="3" applyFont="1" applyFill="1" applyBorder="1" applyAlignment="1">
      <alignment horizontal="center" vertical="center" shrinkToFit="1"/>
    </xf>
    <xf numFmtId="0" fontId="9" fillId="6" borderId="37" xfId="3" applyFont="1" applyFill="1" applyBorder="1" applyAlignment="1">
      <alignment horizontal="center" vertical="center" shrinkToFit="1"/>
    </xf>
    <xf numFmtId="180" fontId="21" fillId="0" borderId="0" xfId="0" applyNumberFormat="1" applyFont="1" applyAlignment="1">
      <alignment horizontal="center" vertical="distributed" justifyLastLine="1" shrinkToFit="1"/>
    </xf>
  </cellXfs>
  <cellStyles count="5">
    <cellStyle name="標準" xfId="0" builtinId="0"/>
    <cellStyle name="標準 2" xfId="1"/>
    <cellStyle name="標準 4" xfId="4"/>
    <cellStyle name="標準_03体育祭組合せBook1" xfId="2"/>
    <cellStyle name="標準_④20030720【組合】3名簿1" xfId="3"/>
  </cellStyles>
  <dxfs count="48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mruColors>
      <color rgb="FFFF6600"/>
      <color rgb="FFCCFFCC"/>
      <color rgb="FF3366FF"/>
      <color rgb="FFFF99CC"/>
      <color rgb="FF66FFFF"/>
      <color rgb="FF00FF00"/>
      <color rgb="FFCC00CC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Documents%20and%20Settings/MutsuoK/Local%20Settings/Temporary%20Internet%20Files/Content.IE5/B1N3621N/&#21463;&#27880;&#26696;&#20214;&#35211;&#36890;&#12375;&#20462;&#27491;&#29256;0707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(_01_)%20&#29983;&#29987;&#31649;&#29702;/(04)%20&#22770;&#19978;&#20104;&#28204;&#65288;&#20104;&#31639;&#65289;/2008.07.08_&#65288;02&#65289;&#12304;&#21463;&#27880;&#26696;&#20214;&#12305;%20H20&#24180;&#24230;&#19979;&#26399;&#65288;7&#26376;&#65289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Documents%20and%20Settings/MutsuoK/Local%20Settings/Temporary%20Internet%20Files/Content.IE5/RBX37HSW/&#21463;&#27880;&#26696;&#20214;&#35211;&#36890;&#12375;2007&#19979;&#26399;&#24535;&#2644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Documents%20and%20Settings/MutsuoK/Local%20Settings/Temporary%20Internet%20Files/Content.IE5/YR6BADMJ/&#21463;&#27880;&#26696;&#20214;&#35211;&#36890;&#12375;12,%202006%20&#28023;&#2280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Documents%20and%20Settings/MutsuoK/Local%20Settings/Temporary%20Internet%20Files/Content.IE5/YR6BADMJ/&#21942;&#26989;&#12487;-&#12479;&#12486;-&#12502;&#12523;&#23433;&#20117;%20H18.11&#26411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Documents%20and%20Settings/MutsuoK/Local%20Settings/Temporary%20Internet%20Files/Content.IE5/YR6BADMJ/&#20013;&#26781;.&#21463;&#27880;&#26696;&#20214;&#35211;&#36890;&#12375;&#20462;&#27491;&#29256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Documents%20and%20Settings/MutsuoK/Local%20Settings/Temporary%20Internet%20Files/Content.IE5/YR6BADMJ/&#21463;&#27880;&#26696;&#20214;&#35211;&#36890;&#12375;&#20462;&#27491;&#29256;.xlsABCDE.xls2006&#24180;&#65297;&#65298;&#26376;&#32013;&#26399;&#20998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Documents%20and%20Settings/MutsuoK/Local%20Settings/Temporary%20Internet%20Files/Content.IE5/YR6BADMJ/&#21463;&#27880;&#26696;&#20214;&#35211;&#36890;&#12375;&#20462;&#27491;&#29256;0612%20(1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Documents%20and%20Settings/MutsuoK/Local%20Settings/Temporary%20Internet%20Files/Content.IE5/YR6BADMJ/&#21463;&#27880;&#26696;&#20214;&#35211;&#36890;&#12375;&#20462;&#27491;&#29256;06,11,2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Documents%20and%20Settings/MutsuoK/Local%20Settings/Temporary%20Internet%20Files/Content.IE5/YR6BADMJ/&#21463;&#27880;&#26696;&#20214;&#35211;&#36890;&#12375;&#20462;&#27491;&#29256;(12&#26376;)&#25913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Documents%20and%20Settings/MutsuoK/Local%20Settings/Temporary%20Internet%20Files/Content.IE5/YR6BADMJ/&#21463;&#27880;&#26696;&#20214;&#35211;&#36890;&#12375;&#20462;&#27491;&#29256;12&#26376;&#31169;&#20998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元ﾃﾞｰﾀ"/>
      <sheetName val="機種"/>
      <sheetName val="営業"/>
      <sheetName val="担当"/>
      <sheetName val="客先"/>
      <sheetName val="ランク"/>
      <sheetName val="時期"/>
      <sheetName val="手配"/>
      <sheetName val="4月"/>
      <sheetName val="5月"/>
      <sheetName val="6月"/>
      <sheetName val="7月"/>
      <sheetName val="8月"/>
      <sheetName val="9月"/>
    </sheetNames>
    <sheetDataSet>
      <sheetData sheetId="0" refreshError="1"/>
      <sheetData sheetId="1" refreshError="1"/>
      <sheetData sheetId="2" refreshError="1">
        <row r="1">
          <cell r="A1" t="str">
            <v>本社営業</v>
          </cell>
        </row>
        <row r="2">
          <cell r="A2" t="str">
            <v>東海営業</v>
          </cell>
        </row>
        <row r="3">
          <cell r="A3" t="str">
            <v>大阪営業</v>
          </cell>
        </row>
        <row r="4">
          <cell r="A4" t="str">
            <v>海外営業</v>
          </cell>
        </row>
      </sheetData>
      <sheetData sheetId="3" refreshError="1"/>
      <sheetData sheetId="4" refreshError="1">
        <row r="1">
          <cell r="A1" t="str">
            <v>その他</v>
          </cell>
        </row>
        <row r="2">
          <cell r="A2" t="str">
            <v>TEL－AT</v>
          </cell>
        </row>
        <row r="3">
          <cell r="A3" t="str">
            <v>ｱﾙﾊﾞｯｸ</v>
          </cell>
        </row>
        <row r="4">
          <cell r="A4" t="str">
            <v>ｱﾈﾙﾊﾞ</v>
          </cell>
        </row>
        <row r="5">
          <cell r="A5" t="str">
            <v>日立国際</v>
          </cell>
        </row>
        <row r="6">
          <cell r="A6" t="str">
            <v>トッキ</v>
          </cell>
        </row>
        <row r="7">
          <cell r="A7" t="str">
            <v>日本ASM</v>
          </cell>
        </row>
        <row r="8">
          <cell r="A8" t="str">
            <v>NorCal</v>
          </cell>
        </row>
        <row r="9">
          <cell r="A9" t="str">
            <v>日立ﾊｲﾃｸ</v>
          </cell>
        </row>
        <row r="10">
          <cell r="A10" t="str">
            <v>HIT</v>
          </cell>
        </row>
        <row r="11">
          <cell r="A11" t="str">
            <v>ASM</v>
          </cell>
        </row>
        <row r="12">
          <cell r="A12" t="str">
            <v>KVT</v>
          </cell>
        </row>
        <row r="13">
          <cell r="A13" t="str">
            <v>YAC</v>
          </cell>
        </row>
        <row r="14">
          <cell r="A14" t="str">
            <v>ﾆﾁﾍﾞﾝﾊｲﾃｯｸ</v>
          </cell>
        </row>
        <row r="15">
          <cell r="A15" t="str">
            <v>芝浦ﾒｶ</v>
          </cell>
        </row>
        <row r="16">
          <cell r="A16" t="str">
            <v>ISTC</v>
          </cell>
        </row>
        <row r="17">
          <cell r="A17" t="str">
            <v>国際電気</v>
          </cell>
        </row>
        <row r="18">
          <cell r="A18" t="str">
            <v>巴商会</v>
          </cell>
        </row>
        <row r="19">
          <cell r="A19" t="str">
            <v>日本製鋼</v>
          </cell>
        </row>
        <row r="20">
          <cell r="A20" t="str">
            <v>ｳｲｯｸｽ</v>
          </cell>
        </row>
        <row r="21">
          <cell r="A21" t="str">
            <v>ＨＰＴ</v>
          </cell>
        </row>
        <row r="22">
          <cell r="A22" t="str">
            <v>IHI</v>
          </cell>
        </row>
        <row r="23">
          <cell r="A23" t="str">
            <v>三菱長崎</v>
          </cell>
        </row>
        <row r="24">
          <cell r="A24" t="str">
            <v>HyeonO</v>
          </cell>
        </row>
        <row r="25">
          <cell r="A25" t="str">
            <v>東芝浜川崎</v>
          </cell>
        </row>
        <row r="26">
          <cell r="A26" t="str">
            <v>神港電機</v>
          </cell>
        </row>
        <row r="27">
          <cell r="A27" t="str">
            <v>西芝電機</v>
          </cell>
        </row>
        <row r="28">
          <cell r="A28" t="str">
            <v>東芝京浜</v>
          </cell>
        </row>
        <row r="29">
          <cell r="A29" t="str">
            <v>ｲｰｱﾝﾄﾞﾟﾏｯｸ</v>
          </cell>
        </row>
        <row r="30">
          <cell r="A30" t="str">
            <v>黒川国際</v>
          </cell>
        </row>
        <row r="31">
          <cell r="A31" t="str">
            <v>益岡産業</v>
          </cell>
        </row>
        <row r="32">
          <cell r="A32" t="str">
            <v>ＡＭＪ</v>
          </cell>
        </row>
        <row r="33">
          <cell r="A33" t="str">
            <v>日立ＡＥ</v>
          </cell>
        </row>
        <row r="34">
          <cell r="A34" t="str">
            <v>岡野ﾊﾞﾙﾌﾞ</v>
          </cell>
        </row>
        <row r="35">
          <cell r="A35" t="str">
            <v>日本電子</v>
          </cell>
        </row>
        <row r="36">
          <cell r="A36" t="str">
            <v>東海精機</v>
          </cell>
        </row>
        <row r="37">
          <cell r="A37" t="str">
            <v>住友重機</v>
          </cell>
        </row>
        <row r="38">
          <cell r="A38" t="str">
            <v>三井造船</v>
          </cell>
        </row>
        <row r="39">
          <cell r="A39" t="str">
            <v>三菱神戸</v>
          </cell>
        </row>
        <row r="40">
          <cell r="A40" t="str">
            <v>三菱広島</v>
          </cell>
        </row>
        <row r="41">
          <cell r="A41" t="str">
            <v>三菱電機</v>
          </cell>
        </row>
        <row r="42">
          <cell r="A42" t="str">
            <v>長州産業</v>
          </cell>
        </row>
        <row r="43">
          <cell r="A43" t="str">
            <v>帝人</v>
          </cell>
        </row>
        <row r="44">
          <cell r="A44" t="str">
            <v>久門</v>
          </cell>
        </row>
        <row r="45">
          <cell r="A45" t="str">
            <v>神港精機</v>
          </cell>
        </row>
        <row r="46">
          <cell r="A46" t="str">
            <v>東レ</v>
          </cell>
        </row>
        <row r="47">
          <cell r="A47" t="str">
            <v>日立造船</v>
          </cell>
        </row>
        <row r="48">
          <cell r="A48" t="str">
            <v>日立事業所</v>
          </cell>
        </row>
        <row r="49">
          <cell r="A49" t="str">
            <v>日新電機</v>
          </cell>
        </row>
        <row r="50">
          <cell r="A50" t="str">
            <v>日立ｴﾝｼﾞ</v>
          </cell>
        </row>
        <row r="51">
          <cell r="A51" t="str">
            <v>東芝京浜</v>
          </cell>
        </row>
        <row r="52">
          <cell r="A52" t="str">
            <v>東芝府中</v>
          </cell>
        </row>
      </sheetData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課別売上纏め表"/>
      <sheetName val="課別受注・益纏め表"/>
      <sheetName val="元ﾃﾞｰﾀ(受注)"/>
      <sheetName val="機種"/>
      <sheetName val="営業"/>
      <sheetName val="担当"/>
      <sheetName val="客先"/>
      <sheetName val="ランク"/>
      <sheetName val="時期"/>
      <sheetName val="手配"/>
    </sheetNames>
    <sheetDataSet>
      <sheetData sheetId="0" refreshError="1"/>
      <sheetData sheetId="1" refreshError="1"/>
      <sheetData sheetId="2" refreshError="1"/>
      <sheetData sheetId="3"/>
      <sheetData sheetId="4">
        <row r="1">
          <cell r="A1" t="str">
            <v>本社営業</v>
          </cell>
        </row>
        <row r="2">
          <cell r="A2" t="str">
            <v>東海営業</v>
          </cell>
        </row>
        <row r="3">
          <cell r="A3" t="str">
            <v>大阪営業</v>
          </cell>
        </row>
        <row r="4">
          <cell r="A4" t="str">
            <v>海外営業</v>
          </cell>
        </row>
        <row r="5">
          <cell r="A5" t="str">
            <v>国内営業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元ﾃﾞｰﾀ"/>
      <sheetName val="機種"/>
      <sheetName val="営業"/>
      <sheetName val="担当"/>
      <sheetName val="客先"/>
      <sheetName val="ランク"/>
      <sheetName val="時期"/>
      <sheetName val="手配"/>
    </sheetNames>
    <sheetDataSet>
      <sheetData sheetId="0"/>
      <sheetData sheetId="1">
        <row r="1">
          <cell r="A1" t="str">
            <v>１合繊</v>
          </cell>
        </row>
        <row r="2">
          <cell r="A2" t="str">
            <v>２装置</v>
          </cell>
        </row>
        <row r="3">
          <cell r="A3" t="str">
            <v>３原子力</v>
          </cell>
        </row>
        <row r="4">
          <cell r="A4" t="str">
            <v>４電力</v>
          </cell>
        </row>
        <row r="5">
          <cell r="A5" t="str">
            <v>５真空</v>
          </cell>
        </row>
        <row r="6">
          <cell r="A6" t="str">
            <v>６RD</v>
          </cell>
        </row>
      </sheetData>
      <sheetData sheetId="2">
        <row r="1">
          <cell r="A1" t="str">
            <v>本社営業</v>
          </cell>
        </row>
        <row r="2">
          <cell r="A2" t="str">
            <v>東海営業</v>
          </cell>
        </row>
        <row r="3">
          <cell r="A3" t="str">
            <v>大阪営業</v>
          </cell>
        </row>
        <row r="4">
          <cell r="A4" t="str">
            <v>海外営業</v>
          </cell>
        </row>
      </sheetData>
      <sheetData sheetId="3">
        <row r="1">
          <cell r="A1" t="str">
            <v>礒崎4</v>
          </cell>
        </row>
        <row r="2">
          <cell r="A2" t="str">
            <v>志村4</v>
          </cell>
        </row>
      </sheetData>
      <sheetData sheetId="4">
        <row r="1">
          <cell r="A1" t="str">
            <v>その他</v>
          </cell>
        </row>
        <row r="2">
          <cell r="A2" t="str">
            <v>NorCal</v>
          </cell>
        </row>
        <row r="3">
          <cell r="A3" t="str">
            <v>KVT</v>
          </cell>
        </row>
        <row r="4">
          <cell r="A4" t="str">
            <v>B&amp;H</v>
          </cell>
        </row>
        <row r="5">
          <cell r="A5" t="str">
            <v>HyeonO</v>
          </cell>
        </row>
        <row r="6">
          <cell r="A6" t="str">
            <v>ATTO</v>
          </cell>
        </row>
        <row r="7">
          <cell r="A7" t="str">
            <v>PSK</v>
          </cell>
        </row>
        <row r="8">
          <cell r="A8" t="str">
            <v>IPS</v>
          </cell>
        </row>
        <row r="9">
          <cell r="A9" t="str">
            <v>Eugen</v>
          </cell>
        </row>
        <row r="10">
          <cell r="A10" t="str">
            <v>SEMES</v>
          </cell>
        </row>
        <row r="11">
          <cell r="A11" t="str">
            <v>DND</v>
          </cell>
        </row>
        <row r="12">
          <cell r="A12" t="str">
            <v>Kornic</v>
          </cell>
        </row>
        <row r="13">
          <cell r="A13" t="str">
            <v>AVACO</v>
          </cell>
        </row>
        <row r="14">
          <cell r="A14" t="str">
            <v>JEL</v>
          </cell>
        </row>
      </sheetData>
      <sheetData sheetId="5"/>
      <sheetData sheetId="6"/>
      <sheetData sheetId="7">
        <row r="1">
          <cell r="A1" t="str">
            <v>新規品</v>
          </cell>
        </row>
        <row r="2">
          <cell r="A2" t="str">
            <v>ﾘﾋﾟｰﾄ品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元ﾃﾞｰﾀ"/>
      <sheetName val="機種"/>
      <sheetName val="営業"/>
      <sheetName val="担当"/>
      <sheetName val="客先"/>
      <sheetName val="ランク"/>
      <sheetName val="時期"/>
      <sheetName val="手配"/>
    </sheetNames>
    <sheetDataSet>
      <sheetData sheetId="0" refreshError="1"/>
      <sheetData sheetId="1">
        <row r="1">
          <cell r="A1" t="str">
            <v>１合繊</v>
          </cell>
        </row>
        <row r="2">
          <cell r="A2" t="str">
            <v>２装置</v>
          </cell>
        </row>
        <row r="3">
          <cell r="A3" t="str">
            <v>３原子力</v>
          </cell>
        </row>
        <row r="4">
          <cell r="A4" t="str">
            <v>４電力</v>
          </cell>
        </row>
        <row r="5">
          <cell r="A5" t="str">
            <v>５真空</v>
          </cell>
        </row>
        <row r="6">
          <cell r="A6" t="str">
            <v>６RD</v>
          </cell>
        </row>
      </sheetData>
      <sheetData sheetId="2">
        <row r="1">
          <cell r="A1" t="str">
            <v>本社営業</v>
          </cell>
        </row>
        <row r="2">
          <cell r="A2" t="str">
            <v>東海営業</v>
          </cell>
        </row>
        <row r="3">
          <cell r="A3" t="str">
            <v>大阪営業</v>
          </cell>
        </row>
        <row r="4">
          <cell r="A4" t="str">
            <v>海外営業</v>
          </cell>
        </row>
      </sheetData>
      <sheetData sheetId="3">
        <row r="1">
          <cell r="A1" t="str">
            <v>礒崎4</v>
          </cell>
        </row>
        <row r="2">
          <cell r="A2" t="str">
            <v>志村4</v>
          </cell>
        </row>
      </sheetData>
      <sheetData sheetId="4">
        <row r="1">
          <cell r="A1" t="str">
            <v>その他</v>
          </cell>
        </row>
        <row r="2">
          <cell r="A2" t="str">
            <v>NorCal</v>
          </cell>
        </row>
        <row r="3">
          <cell r="A3" t="str">
            <v>KVT</v>
          </cell>
        </row>
        <row r="4">
          <cell r="A4" t="str">
            <v>B&amp;H</v>
          </cell>
        </row>
        <row r="5">
          <cell r="A5" t="str">
            <v>HyeonO</v>
          </cell>
        </row>
        <row r="6">
          <cell r="A6" t="str">
            <v>ATTO</v>
          </cell>
        </row>
        <row r="7">
          <cell r="A7" t="str">
            <v>PSK</v>
          </cell>
        </row>
        <row r="8">
          <cell r="A8" t="str">
            <v>IPS</v>
          </cell>
        </row>
        <row r="9">
          <cell r="A9" t="str">
            <v>Eugen</v>
          </cell>
        </row>
        <row r="10">
          <cell r="A10" t="str">
            <v>SEMES</v>
          </cell>
        </row>
        <row r="11">
          <cell r="A11" t="str">
            <v>DND</v>
          </cell>
        </row>
        <row r="12">
          <cell r="A12" t="str">
            <v>Kornic</v>
          </cell>
        </row>
        <row r="13">
          <cell r="A13" t="str">
            <v>AVACO</v>
          </cell>
        </row>
        <row r="14">
          <cell r="A14" t="str">
            <v>JEL</v>
          </cell>
        </row>
      </sheetData>
      <sheetData sheetId="5" refreshError="1"/>
      <sheetData sheetId="6">
        <row r="1">
          <cell r="A1">
            <v>38961</v>
          </cell>
        </row>
        <row r="2">
          <cell r="A2">
            <v>38991</v>
          </cell>
        </row>
        <row r="3">
          <cell r="A3">
            <v>39022</v>
          </cell>
        </row>
        <row r="4">
          <cell r="A4">
            <v>39052</v>
          </cell>
        </row>
        <row r="5">
          <cell r="A5">
            <v>39083</v>
          </cell>
        </row>
        <row r="6">
          <cell r="A6">
            <v>39114</v>
          </cell>
        </row>
        <row r="7">
          <cell r="A7">
            <v>39142</v>
          </cell>
        </row>
        <row r="8">
          <cell r="A8">
            <v>39173</v>
          </cell>
        </row>
        <row r="9">
          <cell r="A9">
            <v>39203</v>
          </cell>
        </row>
        <row r="10">
          <cell r="A10">
            <v>39234</v>
          </cell>
        </row>
        <row r="11">
          <cell r="A11">
            <v>39264</v>
          </cell>
        </row>
        <row r="12">
          <cell r="A12">
            <v>39295</v>
          </cell>
        </row>
        <row r="13">
          <cell r="A13">
            <v>39326</v>
          </cell>
        </row>
        <row r="14">
          <cell r="A14">
            <v>39356</v>
          </cell>
        </row>
        <row r="15">
          <cell r="A15">
            <v>39387</v>
          </cell>
        </row>
        <row r="16">
          <cell r="A16">
            <v>39417</v>
          </cell>
        </row>
        <row r="17">
          <cell r="A17">
            <v>39448</v>
          </cell>
        </row>
        <row r="18">
          <cell r="A18">
            <v>39479</v>
          </cell>
        </row>
        <row r="19">
          <cell r="A19">
            <v>39508</v>
          </cell>
        </row>
        <row r="20">
          <cell r="A20">
            <v>39539</v>
          </cell>
        </row>
        <row r="21">
          <cell r="A21">
            <v>39569</v>
          </cell>
        </row>
        <row r="22">
          <cell r="A22">
            <v>39600</v>
          </cell>
        </row>
        <row r="23">
          <cell r="A23">
            <v>39630</v>
          </cell>
        </row>
        <row r="24">
          <cell r="A24">
            <v>39661</v>
          </cell>
        </row>
      </sheetData>
      <sheetData sheetId="7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元ﾃﾞｰﾀ"/>
      <sheetName val="機種"/>
      <sheetName val="営業"/>
      <sheetName val="担当"/>
      <sheetName val="客先"/>
      <sheetName val="ランク"/>
      <sheetName val="時期"/>
      <sheetName val="手配"/>
    </sheetNames>
    <sheetDataSet>
      <sheetData sheetId="0" refreshError="1"/>
      <sheetData sheetId="1">
        <row r="1">
          <cell r="A1" t="str">
            <v>１合繊</v>
          </cell>
        </row>
        <row r="2">
          <cell r="A2" t="str">
            <v>２装置</v>
          </cell>
        </row>
        <row r="3">
          <cell r="A3" t="str">
            <v>３原子力</v>
          </cell>
        </row>
        <row r="4">
          <cell r="A4" t="str">
            <v>４電力</v>
          </cell>
        </row>
        <row r="5">
          <cell r="A5" t="str">
            <v>５真空</v>
          </cell>
        </row>
        <row r="6">
          <cell r="A6" t="str">
            <v>６RD</v>
          </cell>
        </row>
      </sheetData>
      <sheetData sheetId="2" refreshError="1"/>
      <sheetData sheetId="3" refreshError="1"/>
      <sheetData sheetId="4" refreshError="1"/>
      <sheetData sheetId="5">
        <row r="1">
          <cell r="A1" t="str">
            <v>A</v>
          </cell>
        </row>
        <row r="2">
          <cell r="A2" t="str">
            <v>B</v>
          </cell>
        </row>
        <row r="3">
          <cell r="A3" t="str">
            <v>C</v>
          </cell>
        </row>
      </sheetData>
      <sheetData sheetId="6">
        <row r="1">
          <cell r="A1">
            <v>38961</v>
          </cell>
        </row>
        <row r="2">
          <cell r="A2">
            <v>38991</v>
          </cell>
        </row>
        <row r="3">
          <cell r="A3">
            <v>39022</v>
          </cell>
        </row>
        <row r="4">
          <cell r="A4">
            <v>39052</v>
          </cell>
        </row>
        <row r="5">
          <cell r="A5">
            <v>39083</v>
          </cell>
        </row>
        <row r="6">
          <cell r="A6">
            <v>39114</v>
          </cell>
        </row>
        <row r="7">
          <cell r="A7">
            <v>39142</v>
          </cell>
        </row>
        <row r="8">
          <cell r="A8">
            <v>39173</v>
          </cell>
        </row>
        <row r="9">
          <cell r="A9">
            <v>39203</v>
          </cell>
        </row>
        <row r="10">
          <cell r="A10">
            <v>39234</v>
          </cell>
        </row>
        <row r="11">
          <cell r="A11">
            <v>39264</v>
          </cell>
        </row>
        <row r="12">
          <cell r="A12">
            <v>39295</v>
          </cell>
        </row>
        <row r="13">
          <cell r="A13">
            <v>39326</v>
          </cell>
        </row>
        <row r="14">
          <cell r="A14">
            <v>39356</v>
          </cell>
        </row>
        <row r="15">
          <cell r="A15">
            <v>39387</v>
          </cell>
        </row>
        <row r="16">
          <cell r="A16">
            <v>39417</v>
          </cell>
        </row>
        <row r="17">
          <cell r="A17">
            <v>39448</v>
          </cell>
        </row>
        <row r="18">
          <cell r="A18">
            <v>39479</v>
          </cell>
        </row>
        <row r="19">
          <cell r="A19">
            <v>39508</v>
          </cell>
        </row>
        <row r="20">
          <cell r="A20">
            <v>39539</v>
          </cell>
        </row>
        <row r="21">
          <cell r="A21">
            <v>39569</v>
          </cell>
        </row>
        <row r="22">
          <cell r="A22">
            <v>39600</v>
          </cell>
        </row>
        <row r="23">
          <cell r="A23">
            <v>39630</v>
          </cell>
        </row>
        <row r="24">
          <cell r="A24">
            <v>39661</v>
          </cell>
        </row>
      </sheetData>
      <sheetData sheetId="7">
        <row r="1">
          <cell r="A1" t="str">
            <v>新規品</v>
          </cell>
        </row>
        <row r="2">
          <cell r="A2" t="str">
            <v>ﾘﾋﾟｰﾄ品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元ﾃﾞｰﾀ"/>
      <sheetName val="機種"/>
      <sheetName val="営業"/>
      <sheetName val="担当"/>
      <sheetName val="客先"/>
      <sheetName val="ランク"/>
      <sheetName val="時期"/>
      <sheetName val="手配"/>
    </sheetNames>
    <sheetDataSet>
      <sheetData sheetId="0" refreshError="1"/>
      <sheetData sheetId="1">
        <row r="1">
          <cell r="A1" t="str">
            <v>１合繊</v>
          </cell>
        </row>
        <row r="2">
          <cell r="A2" t="str">
            <v>２装置</v>
          </cell>
        </row>
        <row r="3">
          <cell r="A3" t="str">
            <v>３原子力</v>
          </cell>
        </row>
        <row r="4">
          <cell r="A4" t="str">
            <v>４電力</v>
          </cell>
        </row>
        <row r="5">
          <cell r="A5" t="str">
            <v>５真空</v>
          </cell>
        </row>
        <row r="6">
          <cell r="A6" t="str">
            <v>６RD</v>
          </cell>
        </row>
      </sheetData>
      <sheetData sheetId="2" refreshError="1"/>
      <sheetData sheetId="3" refreshError="1"/>
      <sheetData sheetId="4" refreshError="1"/>
      <sheetData sheetId="5">
        <row r="1">
          <cell r="A1" t="str">
            <v>A</v>
          </cell>
        </row>
        <row r="2">
          <cell r="A2" t="str">
            <v>B</v>
          </cell>
        </row>
        <row r="3">
          <cell r="A3" t="str">
            <v>C</v>
          </cell>
        </row>
      </sheetData>
      <sheetData sheetId="6">
        <row r="1">
          <cell r="A1">
            <v>38961</v>
          </cell>
        </row>
        <row r="2">
          <cell r="A2">
            <v>38991</v>
          </cell>
        </row>
        <row r="3">
          <cell r="A3">
            <v>39022</v>
          </cell>
        </row>
        <row r="4">
          <cell r="A4">
            <v>39052</v>
          </cell>
        </row>
        <row r="5">
          <cell r="A5">
            <v>39083</v>
          </cell>
        </row>
        <row r="6">
          <cell r="A6">
            <v>39114</v>
          </cell>
        </row>
        <row r="7">
          <cell r="A7">
            <v>39142</v>
          </cell>
        </row>
        <row r="8">
          <cell r="A8">
            <v>39173</v>
          </cell>
        </row>
        <row r="9">
          <cell r="A9">
            <v>39203</v>
          </cell>
        </row>
        <row r="10">
          <cell r="A10">
            <v>39234</v>
          </cell>
        </row>
        <row r="11">
          <cell r="A11">
            <v>39264</v>
          </cell>
        </row>
        <row r="12">
          <cell r="A12">
            <v>39295</v>
          </cell>
        </row>
        <row r="13">
          <cell r="A13">
            <v>39326</v>
          </cell>
        </row>
        <row r="14">
          <cell r="A14">
            <v>39356</v>
          </cell>
        </row>
        <row r="15">
          <cell r="A15">
            <v>39387</v>
          </cell>
        </row>
        <row r="16">
          <cell r="A16">
            <v>39417</v>
          </cell>
        </row>
        <row r="17">
          <cell r="A17">
            <v>39448</v>
          </cell>
        </row>
        <row r="18">
          <cell r="A18">
            <v>39479</v>
          </cell>
        </row>
        <row r="19">
          <cell r="A19">
            <v>39508</v>
          </cell>
        </row>
        <row r="20">
          <cell r="A20">
            <v>39539</v>
          </cell>
        </row>
        <row r="21">
          <cell r="A21">
            <v>39569</v>
          </cell>
        </row>
        <row r="22">
          <cell r="A22">
            <v>39600</v>
          </cell>
        </row>
        <row r="23">
          <cell r="A23">
            <v>39630</v>
          </cell>
        </row>
        <row r="24">
          <cell r="A24">
            <v>39661</v>
          </cell>
        </row>
      </sheetData>
      <sheetData sheetId="7">
        <row r="1">
          <cell r="A1" t="str">
            <v>新規品</v>
          </cell>
        </row>
        <row r="2">
          <cell r="A2" t="str">
            <v>ﾘﾋﾟｰﾄ品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元ﾃﾞｰﾀ"/>
      <sheetName val="機種"/>
      <sheetName val="営業"/>
      <sheetName val="担当"/>
      <sheetName val="客先"/>
      <sheetName val="ランク"/>
      <sheetName val="時期"/>
      <sheetName val="手配"/>
    </sheetNames>
    <sheetDataSet>
      <sheetData sheetId="0" refreshError="1"/>
      <sheetData sheetId="1" refreshError="1"/>
      <sheetData sheetId="2">
        <row r="1">
          <cell r="A1" t="str">
            <v>本社営業</v>
          </cell>
        </row>
        <row r="2">
          <cell r="A2" t="str">
            <v>東海営業</v>
          </cell>
        </row>
        <row r="3">
          <cell r="A3" t="str">
            <v>大阪営業</v>
          </cell>
        </row>
        <row r="4">
          <cell r="A4" t="str">
            <v>海外営業</v>
          </cell>
        </row>
      </sheetData>
      <sheetData sheetId="3">
        <row r="1">
          <cell r="A1" t="str">
            <v>小松1</v>
          </cell>
        </row>
        <row r="2">
          <cell r="A2" t="str">
            <v>礒崎4</v>
          </cell>
        </row>
        <row r="3">
          <cell r="A3" t="str">
            <v>内田1</v>
          </cell>
        </row>
        <row r="4">
          <cell r="A4" t="str">
            <v>加藤2</v>
          </cell>
        </row>
        <row r="5">
          <cell r="A5" t="str">
            <v>安井3</v>
          </cell>
        </row>
        <row r="6">
          <cell r="A6" t="str">
            <v>志村4</v>
          </cell>
        </row>
        <row r="7">
          <cell r="A7" t="str">
            <v>遠藤1</v>
          </cell>
        </row>
        <row r="8">
          <cell r="A8" t="str">
            <v>鈴木1</v>
          </cell>
        </row>
        <row r="9">
          <cell r="A9" t="str">
            <v>神田1</v>
          </cell>
        </row>
        <row r="10">
          <cell r="A10" t="str">
            <v>中条1</v>
          </cell>
        </row>
        <row r="11">
          <cell r="A11" t="str">
            <v>塙  2</v>
          </cell>
        </row>
        <row r="12">
          <cell r="A12" t="str">
            <v>森川3</v>
          </cell>
        </row>
      </sheetData>
      <sheetData sheetId="4">
        <row r="1">
          <cell r="A1" t="str">
            <v>その他</v>
          </cell>
        </row>
        <row r="2">
          <cell r="A2" t="str">
            <v>TEL－AT</v>
          </cell>
        </row>
        <row r="3">
          <cell r="A3" t="str">
            <v>ｱﾙﾊﾞｯｸ</v>
          </cell>
        </row>
        <row r="4">
          <cell r="A4" t="str">
            <v>ｱﾈﾙﾊﾞ</v>
          </cell>
        </row>
        <row r="5">
          <cell r="A5" t="str">
            <v>日立国際</v>
          </cell>
        </row>
        <row r="6">
          <cell r="A6" t="str">
            <v>トッキ</v>
          </cell>
        </row>
        <row r="7">
          <cell r="A7" t="str">
            <v>日本ASM</v>
          </cell>
        </row>
        <row r="8">
          <cell r="A8" t="str">
            <v>NorCal</v>
          </cell>
        </row>
        <row r="9">
          <cell r="A9" t="str">
            <v>日立ﾊｲﾃｸ</v>
          </cell>
        </row>
        <row r="10">
          <cell r="A10" t="str">
            <v>HIT</v>
          </cell>
        </row>
        <row r="11">
          <cell r="A11" t="str">
            <v>ASM</v>
          </cell>
        </row>
        <row r="12">
          <cell r="A12" t="str">
            <v>KVT</v>
          </cell>
        </row>
        <row r="13">
          <cell r="A13" t="str">
            <v>YAC</v>
          </cell>
        </row>
        <row r="14">
          <cell r="A14" t="str">
            <v>ﾆﾁﾍﾞﾝﾊｲﾃｯｸ</v>
          </cell>
        </row>
        <row r="15">
          <cell r="A15" t="str">
            <v>芝浦ﾒｶ</v>
          </cell>
        </row>
        <row r="16">
          <cell r="A16" t="str">
            <v>ISTC</v>
          </cell>
        </row>
        <row r="17">
          <cell r="A17" t="str">
            <v>国際電気</v>
          </cell>
        </row>
        <row r="18">
          <cell r="A18" t="str">
            <v>巴商会</v>
          </cell>
        </row>
        <row r="19">
          <cell r="A19" t="str">
            <v>日本製鋼</v>
          </cell>
        </row>
        <row r="20">
          <cell r="A20" t="str">
            <v>ｳｲｯｸｽ</v>
          </cell>
        </row>
        <row r="21">
          <cell r="A21" t="str">
            <v>ＨＰＴ</v>
          </cell>
        </row>
        <row r="22">
          <cell r="A22" t="str">
            <v>IHI</v>
          </cell>
        </row>
        <row r="23">
          <cell r="A23" t="str">
            <v>三菱長崎</v>
          </cell>
        </row>
        <row r="24">
          <cell r="A24" t="str">
            <v>HyeonO</v>
          </cell>
        </row>
        <row r="25">
          <cell r="A25" t="str">
            <v>東芝浜川崎</v>
          </cell>
        </row>
        <row r="26">
          <cell r="A26" t="str">
            <v>神港電機</v>
          </cell>
        </row>
        <row r="27">
          <cell r="A27" t="str">
            <v>西芝電機</v>
          </cell>
        </row>
        <row r="28">
          <cell r="A28" t="str">
            <v>東芝京浜</v>
          </cell>
        </row>
        <row r="29">
          <cell r="A29" t="str">
            <v>ｲｰｱﾝﾄﾞﾟﾏｯｸ</v>
          </cell>
        </row>
        <row r="30">
          <cell r="A30" t="str">
            <v>黒川国際</v>
          </cell>
        </row>
        <row r="31">
          <cell r="A31" t="str">
            <v>益岡産業</v>
          </cell>
        </row>
        <row r="32">
          <cell r="A32" t="str">
            <v>ＡＭＪ</v>
          </cell>
        </row>
        <row r="33">
          <cell r="A33" t="str">
            <v>日立ＡＥ</v>
          </cell>
        </row>
        <row r="34">
          <cell r="A34" t="str">
            <v>岡野ﾊﾞﾙﾌﾞ</v>
          </cell>
        </row>
        <row r="35">
          <cell r="A35" t="str">
            <v>日本電子</v>
          </cell>
        </row>
        <row r="36">
          <cell r="A36" t="str">
            <v>東海精機</v>
          </cell>
        </row>
        <row r="37">
          <cell r="A37" t="str">
            <v>住友重機</v>
          </cell>
        </row>
        <row r="38">
          <cell r="A38" t="str">
            <v>三井造船</v>
          </cell>
        </row>
        <row r="39">
          <cell r="A39" t="str">
            <v>三菱神戸</v>
          </cell>
        </row>
        <row r="40">
          <cell r="A40" t="str">
            <v>三菱広島</v>
          </cell>
        </row>
        <row r="41">
          <cell r="A41" t="str">
            <v>三菱電機</v>
          </cell>
        </row>
        <row r="42">
          <cell r="A42" t="str">
            <v>長州産業</v>
          </cell>
        </row>
        <row r="43">
          <cell r="A43" t="str">
            <v>帝人</v>
          </cell>
        </row>
        <row r="44">
          <cell r="A44" t="str">
            <v>久門</v>
          </cell>
        </row>
        <row r="45">
          <cell r="A45" t="str">
            <v>神港精機</v>
          </cell>
        </row>
        <row r="46">
          <cell r="A46" t="str">
            <v>東レ</v>
          </cell>
        </row>
        <row r="47">
          <cell r="A47" t="str">
            <v>日立造船</v>
          </cell>
        </row>
        <row r="48">
          <cell r="A48" t="str">
            <v>日立事業所</v>
          </cell>
        </row>
        <row r="49">
          <cell r="A49" t="str">
            <v>日新電機</v>
          </cell>
        </row>
        <row r="50">
          <cell r="A50" t="str">
            <v>日立ｴﾝｼﾞ</v>
          </cell>
        </row>
      </sheetData>
      <sheetData sheetId="5">
        <row r="1">
          <cell r="A1" t="str">
            <v>A</v>
          </cell>
        </row>
        <row r="2">
          <cell r="A2" t="str">
            <v>B</v>
          </cell>
        </row>
        <row r="3">
          <cell r="A3" t="str">
            <v>C</v>
          </cell>
        </row>
      </sheetData>
      <sheetData sheetId="6">
        <row r="1">
          <cell r="A1">
            <v>38961</v>
          </cell>
        </row>
        <row r="2">
          <cell r="A2">
            <v>38991</v>
          </cell>
        </row>
        <row r="3">
          <cell r="A3">
            <v>39022</v>
          </cell>
        </row>
        <row r="4">
          <cell r="A4">
            <v>39052</v>
          </cell>
        </row>
        <row r="5">
          <cell r="A5">
            <v>39083</v>
          </cell>
        </row>
        <row r="6">
          <cell r="A6">
            <v>39114</v>
          </cell>
        </row>
        <row r="7">
          <cell r="A7">
            <v>39142</v>
          </cell>
        </row>
        <row r="8">
          <cell r="A8">
            <v>39173</v>
          </cell>
        </row>
        <row r="9">
          <cell r="A9">
            <v>39203</v>
          </cell>
        </row>
        <row r="10">
          <cell r="A10">
            <v>39234</v>
          </cell>
        </row>
        <row r="11">
          <cell r="A11">
            <v>39264</v>
          </cell>
        </row>
        <row r="12">
          <cell r="A12">
            <v>39295</v>
          </cell>
        </row>
        <row r="13">
          <cell r="A13">
            <v>39326</v>
          </cell>
        </row>
        <row r="14">
          <cell r="A14">
            <v>39356</v>
          </cell>
        </row>
        <row r="15">
          <cell r="A15">
            <v>39387</v>
          </cell>
        </row>
        <row r="16">
          <cell r="A16">
            <v>39417</v>
          </cell>
        </row>
        <row r="17">
          <cell r="A17">
            <v>39448</v>
          </cell>
        </row>
        <row r="18">
          <cell r="A18">
            <v>39479</v>
          </cell>
        </row>
        <row r="19">
          <cell r="A19">
            <v>39508</v>
          </cell>
        </row>
        <row r="20">
          <cell r="A20">
            <v>39539</v>
          </cell>
        </row>
        <row r="21">
          <cell r="A21">
            <v>39569</v>
          </cell>
        </row>
        <row r="22">
          <cell r="A22">
            <v>39600</v>
          </cell>
        </row>
        <row r="23">
          <cell r="A23">
            <v>39630</v>
          </cell>
        </row>
        <row r="24">
          <cell r="A24">
            <v>39661</v>
          </cell>
        </row>
      </sheetData>
      <sheetData sheetId="7">
        <row r="1">
          <cell r="A1" t="str">
            <v>新規品</v>
          </cell>
        </row>
        <row r="2">
          <cell r="A2" t="str">
            <v>ﾘﾋﾟｰﾄ品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元ﾃﾞｰﾀ"/>
      <sheetName val="機種"/>
      <sheetName val="営業"/>
      <sheetName val="担当"/>
      <sheetName val="客先"/>
      <sheetName val="ランク"/>
      <sheetName val="時期"/>
      <sheetName val="手配"/>
      <sheetName val="元ﾃﾞｰﾀ (2)"/>
    </sheetNames>
    <sheetDataSet>
      <sheetData sheetId="0" refreshError="1"/>
      <sheetData sheetId="1">
        <row r="1">
          <cell r="A1" t="str">
            <v>１合繊</v>
          </cell>
        </row>
        <row r="2">
          <cell r="A2" t="str">
            <v>２装置</v>
          </cell>
        </row>
        <row r="3">
          <cell r="A3" t="str">
            <v>３原子力</v>
          </cell>
        </row>
        <row r="4">
          <cell r="A4" t="str">
            <v>４電力</v>
          </cell>
        </row>
        <row r="5">
          <cell r="A5" t="str">
            <v>５真空</v>
          </cell>
        </row>
        <row r="6">
          <cell r="A6" t="str">
            <v>６RD</v>
          </cell>
        </row>
      </sheetData>
      <sheetData sheetId="2">
        <row r="1">
          <cell r="A1" t="str">
            <v>本社営業</v>
          </cell>
        </row>
        <row r="2">
          <cell r="A2" t="str">
            <v>東海営業</v>
          </cell>
        </row>
        <row r="3">
          <cell r="A3" t="str">
            <v>大阪営業</v>
          </cell>
        </row>
        <row r="4">
          <cell r="A4" t="str">
            <v>海外営業</v>
          </cell>
        </row>
      </sheetData>
      <sheetData sheetId="3">
        <row r="1">
          <cell r="A1" t="str">
            <v>小松1</v>
          </cell>
        </row>
        <row r="2">
          <cell r="A2" t="str">
            <v>礒崎4</v>
          </cell>
        </row>
        <row r="3">
          <cell r="A3" t="str">
            <v>内田1</v>
          </cell>
        </row>
        <row r="4">
          <cell r="A4" t="str">
            <v>加藤2</v>
          </cell>
        </row>
        <row r="5">
          <cell r="A5" t="str">
            <v>安井3</v>
          </cell>
        </row>
        <row r="6">
          <cell r="A6" t="str">
            <v>志村4</v>
          </cell>
        </row>
        <row r="7">
          <cell r="A7" t="str">
            <v>遠藤1</v>
          </cell>
        </row>
        <row r="8">
          <cell r="A8" t="str">
            <v>鈴木1</v>
          </cell>
        </row>
        <row r="9">
          <cell r="A9" t="str">
            <v>神田1</v>
          </cell>
        </row>
        <row r="10">
          <cell r="A10" t="str">
            <v>中条1</v>
          </cell>
        </row>
        <row r="11">
          <cell r="A11" t="str">
            <v>塙  2</v>
          </cell>
        </row>
        <row r="12">
          <cell r="A12" t="str">
            <v>森川3</v>
          </cell>
        </row>
      </sheetData>
      <sheetData sheetId="4">
        <row r="1">
          <cell r="A1" t="str">
            <v>その他</v>
          </cell>
        </row>
        <row r="2">
          <cell r="A2" t="str">
            <v>TEL－AT</v>
          </cell>
        </row>
        <row r="3">
          <cell r="A3" t="str">
            <v>ｱﾙﾊﾞｯｸ</v>
          </cell>
        </row>
        <row r="4">
          <cell r="A4" t="str">
            <v>ｱﾈﾙﾊﾞ</v>
          </cell>
        </row>
        <row r="5">
          <cell r="A5" t="str">
            <v>日立国際</v>
          </cell>
        </row>
        <row r="6">
          <cell r="A6" t="str">
            <v>トッキ</v>
          </cell>
        </row>
        <row r="7">
          <cell r="A7" t="str">
            <v>日本ASM</v>
          </cell>
        </row>
        <row r="8">
          <cell r="A8" t="str">
            <v>NorCal</v>
          </cell>
        </row>
        <row r="9">
          <cell r="A9" t="str">
            <v>日立ﾊｲﾃｸ</v>
          </cell>
        </row>
        <row r="10">
          <cell r="A10" t="str">
            <v>HIT</v>
          </cell>
        </row>
        <row r="11">
          <cell r="A11" t="str">
            <v>ASM</v>
          </cell>
        </row>
        <row r="12">
          <cell r="A12" t="str">
            <v>KVT</v>
          </cell>
        </row>
        <row r="13">
          <cell r="A13" t="str">
            <v>YAC</v>
          </cell>
        </row>
        <row r="14">
          <cell r="A14" t="str">
            <v>ﾆﾁﾍﾞﾝﾊｲﾃｯｸ</v>
          </cell>
        </row>
        <row r="15">
          <cell r="A15" t="str">
            <v>芝浦ﾒｶ</v>
          </cell>
        </row>
        <row r="16">
          <cell r="A16" t="str">
            <v>ISTC</v>
          </cell>
        </row>
        <row r="17">
          <cell r="A17" t="str">
            <v>国際電気</v>
          </cell>
        </row>
        <row r="18">
          <cell r="A18" t="str">
            <v>巴商会</v>
          </cell>
        </row>
        <row r="19">
          <cell r="A19" t="str">
            <v>日本製鋼</v>
          </cell>
        </row>
        <row r="20">
          <cell r="A20" t="str">
            <v>ｳｲｯｸｽ</v>
          </cell>
        </row>
        <row r="21">
          <cell r="A21" t="str">
            <v>ＨＰＴ</v>
          </cell>
        </row>
        <row r="22">
          <cell r="A22" t="str">
            <v>IHI</v>
          </cell>
        </row>
        <row r="23">
          <cell r="A23" t="str">
            <v>三菱長崎</v>
          </cell>
        </row>
        <row r="24">
          <cell r="A24" t="str">
            <v>HyeonO</v>
          </cell>
        </row>
        <row r="25">
          <cell r="A25" t="str">
            <v>東芝浜川崎</v>
          </cell>
        </row>
        <row r="26">
          <cell r="A26" t="str">
            <v>神港電機</v>
          </cell>
        </row>
        <row r="27">
          <cell r="A27" t="str">
            <v>西芝電機</v>
          </cell>
        </row>
        <row r="28">
          <cell r="A28" t="str">
            <v>東芝京浜</v>
          </cell>
        </row>
        <row r="29">
          <cell r="A29" t="str">
            <v>ｲｰｱﾝﾄﾞﾟﾏｯｸ</v>
          </cell>
        </row>
        <row r="30">
          <cell r="A30" t="str">
            <v>黒川国際</v>
          </cell>
        </row>
        <row r="31">
          <cell r="A31" t="str">
            <v>益岡産業</v>
          </cell>
        </row>
        <row r="32">
          <cell r="A32" t="str">
            <v>ＡＭＪ</v>
          </cell>
        </row>
        <row r="33">
          <cell r="A33" t="str">
            <v>日立ＡＥ</v>
          </cell>
        </row>
        <row r="34">
          <cell r="A34" t="str">
            <v>岡野ﾊﾞﾙﾌﾞ</v>
          </cell>
        </row>
        <row r="35">
          <cell r="A35" t="str">
            <v>日本電子</v>
          </cell>
        </row>
        <row r="36">
          <cell r="A36" t="str">
            <v>東海精機</v>
          </cell>
        </row>
        <row r="37">
          <cell r="A37" t="str">
            <v>住友重機</v>
          </cell>
        </row>
        <row r="38">
          <cell r="A38" t="str">
            <v>三井造船</v>
          </cell>
        </row>
        <row r="39">
          <cell r="A39" t="str">
            <v>三菱神戸</v>
          </cell>
        </row>
        <row r="40">
          <cell r="A40" t="str">
            <v>三菱広島</v>
          </cell>
        </row>
        <row r="41">
          <cell r="A41" t="str">
            <v>三菱電機</v>
          </cell>
        </row>
        <row r="42">
          <cell r="A42" t="str">
            <v>長州産業</v>
          </cell>
        </row>
        <row r="43">
          <cell r="A43" t="str">
            <v>帝人</v>
          </cell>
        </row>
        <row r="44">
          <cell r="A44" t="str">
            <v>久門</v>
          </cell>
        </row>
        <row r="45">
          <cell r="A45" t="str">
            <v>神港精機</v>
          </cell>
        </row>
        <row r="46">
          <cell r="A46" t="str">
            <v>東レ</v>
          </cell>
        </row>
        <row r="47">
          <cell r="A47" t="str">
            <v>日立造船</v>
          </cell>
        </row>
        <row r="48">
          <cell r="A48" t="str">
            <v>日立事業所</v>
          </cell>
        </row>
        <row r="49">
          <cell r="A49" t="str">
            <v>日新電機</v>
          </cell>
        </row>
        <row r="50">
          <cell r="A50" t="str">
            <v>日立ｴﾝｼﾞ</v>
          </cell>
        </row>
        <row r="51">
          <cell r="A51" t="str">
            <v>東芝京浜</v>
          </cell>
        </row>
        <row r="52">
          <cell r="A52" t="str">
            <v>東芝府中</v>
          </cell>
        </row>
      </sheetData>
      <sheetData sheetId="5">
        <row r="1">
          <cell r="A1" t="str">
            <v>A</v>
          </cell>
        </row>
        <row r="2">
          <cell r="A2" t="str">
            <v>B</v>
          </cell>
        </row>
        <row r="3">
          <cell r="A3" t="str">
            <v>C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元ﾃﾞｰﾀ"/>
      <sheetName val="機種"/>
      <sheetName val="営業"/>
      <sheetName val="担当"/>
      <sheetName val="客先"/>
      <sheetName val="ランク"/>
      <sheetName val="時期"/>
      <sheetName val="手配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その他</v>
          </cell>
        </row>
        <row r="2">
          <cell r="A2" t="str">
            <v>TEL－AT</v>
          </cell>
        </row>
        <row r="3">
          <cell r="A3" t="str">
            <v>ｱﾙﾊﾞｯｸ</v>
          </cell>
        </row>
        <row r="4">
          <cell r="A4" t="str">
            <v>ｱﾈﾙﾊﾞ</v>
          </cell>
        </row>
        <row r="5">
          <cell r="A5" t="str">
            <v>日立国際</v>
          </cell>
        </row>
        <row r="6">
          <cell r="A6" t="str">
            <v>トッキ</v>
          </cell>
        </row>
        <row r="7">
          <cell r="A7" t="str">
            <v>日本ASM</v>
          </cell>
        </row>
        <row r="8">
          <cell r="A8" t="str">
            <v>NorCal</v>
          </cell>
        </row>
        <row r="9">
          <cell r="A9" t="str">
            <v>日立ﾊｲﾃｸ</v>
          </cell>
        </row>
        <row r="10">
          <cell r="A10" t="str">
            <v>HIT</v>
          </cell>
        </row>
        <row r="11">
          <cell r="A11" t="str">
            <v>ASM</v>
          </cell>
        </row>
        <row r="12">
          <cell r="A12" t="str">
            <v>KVT</v>
          </cell>
        </row>
        <row r="13">
          <cell r="A13" t="str">
            <v>YAC</v>
          </cell>
        </row>
        <row r="14">
          <cell r="A14" t="str">
            <v>ﾆﾁﾍﾞﾝﾊｲﾃｯｸ</v>
          </cell>
        </row>
        <row r="15">
          <cell r="A15" t="str">
            <v>芝浦ﾒｶ</v>
          </cell>
        </row>
        <row r="16">
          <cell r="A16" t="str">
            <v>ISTC</v>
          </cell>
        </row>
        <row r="17">
          <cell r="A17" t="str">
            <v>国際電気</v>
          </cell>
        </row>
        <row r="18">
          <cell r="A18" t="str">
            <v>巴商会</v>
          </cell>
        </row>
        <row r="19">
          <cell r="A19" t="str">
            <v>日本製鋼</v>
          </cell>
        </row>
        <row r="20">
          <cell r="A20" t="str">
            <v>ｳｲｯｸｽ</v>
          </cell>
        </row>
        <row r="21">
          <cell r="A21" t="str">
            <v>ＨＰＴ</v>
          </cell>
        </row>
        <row r="22">
          <cell r="A22" t="str">
            <v>IHI</v>
          </cell>
        </row>
        <row r="23">
          <cell r="A23" t="str">
            <v>三菱長崎</v>
          </cell>
        </row>
        <row r="24">
          <cell r="A24" t="str">
            <v>HyeonO</v>
          </cell>
        </row>
        <row r="25">
          <cell r="A25" t="str">
            <v>東芝浜川崎</v>
          </cell>
        </row>
        <row r="26">
          <cell r="A26" t="str">
            <v>神港電機</v>
          </cell>
        </row>
        <row r="27">
          <cell r="A27" t="str">
            <v>西芝電機</v>
          </cell>
        </row>
        <row r="28">
          <cell r="A28" t="str">
            <v>東芝京浜</v>
          </cell>
        </row>
        <row r="29">
          <cell r="A29" t="str">
            <v>ｲｰｱﾝﾄﾞﾟﾏｯｸ</v>
          </cell>
        </row>
        <row r="30">
          <cell r="A30" t="str">
            <v>黒川国際</v>
          </cell>
        </row>
        <row r="31">
          <cell r="A31" t="str">
            <v>益岡産業</v>
          </cell>
        </row>
        <row r="32">
          <cell r="A32" t="str">
            <v>ＡＭＪ</v>
          </cell>
        </row>
        <row r="33">
          <cell r="A33" t="str">
            <v>日立ＡＥ</v>
          </cell>
        </row>
        <row r="34">
          <cell r="A34" t="str">
            <v>岡野ﾊﾞﾙﾌﾞ</v>
          </cell>
        </row>
        <row r="35">
          <cell r="A35" t="str">
            <v>日本電子</v>
          </cell>
        </row>
        <row r="36">
          <cell r="A36" t="str">
            <v>東海精機</v>
          </cell>
        </row>
        <row r="37">
          <cell r="A37" t="str">
            <v>住友重機</v>
          </cell>
        </row>
        <row r="38">
          <cell r="A38" t="str">
            <v>三井造船</v>
          </cell>
        </row>
        <row r="39">
          <cell r="A39" t="str">
            <v>三菱神戸</v>
          </cell>
        </row>
        <row r="40">
          <cell r="A40" t="str">
            <v>三菱広島</v>
          </cell>
        </row>
        <row r="41">
          <cell r="A41" t="str">
            <v>三菱電機</v>
          </cell>
        </row>
        <row r="42">
          <cell r="A42" t="str">
            <v>長州産業</v>
          </cell>
        </row>
        <row r="43">
          <cell r="A43" t="str">
            <v>帝人</v>
          </cell>
        </row>
        <row r="44">
          <cell r="A44" t="str">
            <v>久門</v>
          </cell>
        </row>
        <row r="45">
          <cell r="A45" t="str">
            <v>神港精機</v>
          </cell>
        </row>
        <row r="46">
          <cell r="A46" t="str">
            <v>東レ</v>
          </cell>
        </row>
        <row r="47">
          <cell r="A47" t="str">
            <v>日立造船</v>
          </cell>
        </row>
        <row r="48">
          <cell r="A48" t="str">
            <v>日立事業所</v>
          </cell>
        </row>
        <row r="49">
          <cell r="A49" t="str">
            <v>日新電機</v>
          </cell>
        </row>
        <row r="50">
          <cell r="A50" t="str">
            <v>日立ｴﾝｼﾞ</v>
          </cell>
        </row>
      </sheetData>
      <sheetData sheetId="5">
        <row r="1">
          <cell r="A1" t="str">
            <v>A</v>
          </cell>
        </row>
        <row r="2">
          <cell r="A2" t="str">
            <v>B</v>
          </cell>
        </row>
        <row r="3">
          <cell r="A3" t="str">
            <v>C</v>
          </cell>
        </row>
      </sheetData>
      <sheetData sheetId="6" refreshError="1"/>
      <sheetData sheetId="7">
        <row r="1">
          <cell r="A1" t="str">
            <v>新規品</v>
          </cell>
        </row>
        <row r="2">
          <cell r="A2" t="str">
            <v>ﾘﾋﾟｰﾄ品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元ﾃﾞｰﾀ"/>
      <sheetName val="機種"/>
      <sheetName val="営業"/>
      <sheetName val="担当"/>
      <sheetName val="客先"/>
      <sheetName val="ランク"/>
      <sheetName val="時期"/>
      <sheetName val="手配"/>
    </sheetNames>
    <sheetDataSet>
      <sheetData sheetId="0" refreshError="1"/>
      <sheetData sheetId="1">
        <row r="1">
          <cell r="A1" t="str">
            <v>１合繊</v>
          </cell>
        </row>
        <row r="2">
          <cell r="A2" t="str">
            <v>２装置</v>
          </cell>
        </row>
        <row r="3">
          <cell r="A3" t="str">
            <v>３原子力</v>
          </cell>
        </row>
        <row r="4">
          <cell r="A4" t="str">
            <v>４電力</v>
          </cell>
        </row>
        <row r="5">
          <cell r="A5" t="str">
            <v>５真空</v>
          </cell>
        </row>
        <row r="6">
          <cell r="A6" t="str">
            <v>６RD</v>
          </cell>
        </row>
      </sheetData>
      <sheetData sheetId="2">
        <row r="1">
          <cell r="A1" t="str">
            <v>本社営業</v>
          </cell>
        </row>
        <row r="2">
          <cell r="A2" t="str">
            <v>東海営業</v>
          </cell>
        </row>
        <row r="3">
          <cell r="A3" t="str">
            <v>大阪営業</v>
          </cell>
        </row>
        <row r="4">
          <cell r="A4" t="str">
            <v>海外営業</v>
          </cell>
        </row>
      </sheetData>
      <sheetData sheetId="3">
        <row r="1">
          <cell r="A1" t="str">
            <v>小松1</v>
          </cell>
        </row>
        <row r="2">
          <cell r="A2" t="str">
            <v>礒崎4</v>
          </cell>
        </row>
        <row r="3">
          <cell r="A3" t="str">
            <v>内田1</v>
          </cell>
        </row>
        <row r="4">
          <cell r="A4" t="str">
            <v>加藤2</v>
          </cell>
        </row>
        <row r="5">
          <cell r="A5" t="str">
            <v>安井3</v>
          </cell>
        </row>
        <row r="6">
          <cell r="A6" t="str">
            <v>志村4</v>
          </cell>
        </row>
        <row r="7">
          <cell r="A7" t="str">
            <v>遠藤1</v>
          </cell>
        </row>
        <row r="8">
          <cell r="A8" t="str">
            <v>鈴木1</v>
          </cell>
        </row>
        <row r="9">
          <cell r="A9" t="str">
            <v>神田1</v>
          </cell>
        </row>
        <row r="10">
          <cell r="A10" t="str">
            <v>中条1</v>
          </cell>
        </row>
        <row r="11">
          <cell r="A11" t="str">
            <v>塙  2</v>
          </cell>
        </row>
        <row r="12">
          <cell r="A12" t="str">
            <v>森川3</v>
          </cell>
        </row>
      </sheetData>
      <sheetData sheetId="4">
        <row r="1">
          <cell r="A1" t="str">
            <v>その他</v>
          </cell>
        </row>
        <row r="2">
          <cell r="A2" t="str">
            <v>TEL－AT</v>
          </cell>
        </row>
        <row r="3">
          <cell r="A3" t="str">
            <v>ｱﾙﾊﾞｯｸ</v>
          </cell>
        </row>
        <row r="4">
          <cell r="A4" t="str">
            <v>ｱﾈﾙﾊﾞ</v>
          </cell>
        </row>
        <row r="5">
          <cell r="A5" t="str">
            <v>日立国際</v>
          </cell>
        </row>
        <row r="6">
          <cell r="A6" t="str">
            <v>トッキ</v>
          </cell>
        </row>
        <row r="7">
          <cell r="A7" t="str">
            <v>日本ASM</v>
          </cell>
        </row>
        <row r="8">
          <cell r="A8" t="str">
            <v>NorCal</v>
          </cell>
        </row>
        <row r="9">
          <cell r="A9" t="str">
            <v>日立ﾊｲﾃｸ</v>
          </cell>
        </row>
        <row r="10">
          <cell r="A10" t="str">
            <v>HIT</v>
          </cell>
        </row>
        <row r="11">
          <cell r="A11" t="str">
            <v>ASM</v>
          </cell>
        </row>
        <row r="12">
          <cell r="A12" t="str">
            <v>KVT</v>
          </cell>
        </row>
        <row r="13">
          <cell r="A13" t="str">
            <v>YAC</v>
          </cell>
        </row>
        <row r="14">
          <cell r="A14" t="str">
            <v>ﾆﾁﾍﾞﾝﾊｲﾃｯｸ</v>
          </cell>
        </row>
        <row r="15">
          <cell r="A15" t="str">
            <v>芝浦ﾒｶ</v>
          </cell>
        </row>
        <row r="16">
          <cell r="A16" t="str">
            <v>ISTC</v>
          </cell>
        </row>
        <row r="17">
          <cell r="A17" t="str">
            <v>国際電気</v>
          </cell>
        </row>
        <row r="18">
          <cell r="A18" t="str">
            <v>巴商会</v>
          </cell>
        </row>
        <row r="19">
          <cell r="A19" t="str">
            <v>日本製鋼</v>
          </cell>
        </row>
        <row r="20">
          <cell r="A20" t="str">
            <v>ｳｲｯｸｽ</v>
          </cell>
        </row>
        <row r="21">
          <cell r="A21" t="str">
            <v>ＨＰＴ</v>
          </cell>
        </row>
        <row r="22">
          <cell r="A22" t="str">
            <v>IHI</v>
          </cell>
        </row>
        <row r="23">
          <cell r="A23" t="str">
            <v>三菱長崎</v>
          </cell>
        </row>
        <row r="24">
          <cell r="A24" t="str">
            <v>HyeonO</v>
          </cell>
        </row>
        <row r="25">
          <cell r="A25" t="str">
            <v>東芝浜川崎</v>
          </cell>
        </row>
        <row r="26">
          <cell r="A26" t="str">
            <v>神港電機</v>
          </cell>
        </row>
        <row r="27">
          <cell r="A27" t="str">
            <v>西芝電機</v>
          </cell>
        </row>
        <row r="28">
          <cell r="A28" t="str">
            <v>東芝京浜</v>
          </cell>
        </row>
        <row r="29">
          <cell r="A29" t="str">
            <v>ｲｰｱﾝﾄﾞﾟﾏｯｸ</v>
          </cell>
        </row>
        <row r="30">
          <cell r="A30" t="str">
            <v>黒川国際</v>
          </cell>
        </row>
        <row r="31">
          <cell r="A31" t="str">
            <v>益岡産業</v>
          </cell>
        </row>
        <row r="32">
          <cell r="A32" t="str">
            <v>ＡＭＪ</v>
          </cell>
        </row>
        <row r="33">
          <cell r="A33" t="str">
            <v>日立ＡＥ</v>
          </cell>
        </row>
        <row r="34">
          <cell r="A34" t="str">
            <v>岡野ﾊﾞﾙﾌﾞ</v>
          </cell>
        </row>
        <row r="35">
          <cell r="A35" t="str">
            <v>日本電子</v>
          </cell>
        </row>
        <row r="36">
          <cell r="A36" t="str">
            <v>東海精機</v>
          </cell>
        </row>
        <row r="37">
          <cell r="A37" t="str">
            <v>住友重機</v>
          </cell>
        </row>
        <row r="38">
          <cell r="A38" t="str">
            <v>三井造船</v>
          </cell>
        </row>
        <row r="39">
          <cell r="A39" t="str">
            <v>三菱神戸</v>
          </cell>
        </row>
        <row r="40">
          <cell r="A40" t="str">
            <v>三菱広島</v>
          </cell>
        </row>
        <row r="41">
          <cell r="A41" t="str">
            <v>三菱電機</v>
          </cell>
        </row>
        <row r="42">
          <cell r="A42" t="str">
            <v>長州産業</v>
          </cell>
        </row>
        <row r="43">
          <cell r="A43" t="str">
            <v>帝人</v>
          </cell>
        </row>
        <row r="44">
          <cell r="A44" t="str">
            <v>久門</v>
          </cell>
        </row>
        <row r="45">
          <cell r="A45" t="str">
            <v>神港精機</v>
          </cell>
        </row>
        <row r="46">
          <cell r="A46" t="str">
            <v>東レ</v>
          </cell>
        </row>
        <row r="47">
          <cell r="A47" t="str">
            <v>日立造船</v>
          </cell>
        </row>
        <row r="48">
          <cell r="A48" t="str">
            <v>日立事業所</v>
          </cell>
        </row>
        <row r="49">
          <cell r="A49" t="str">
            <v>日新電機</v>
          </cell>
        </row>
        <row r="50">
          <cell r="A50" t="str">
            <v>日立ｴﾝｼﾞ</v>
          </cell>
        </row>
      </sheetData>
      <sheetData sheetId="5">
        <row r="1">
          <cell r="A1" t="str">
            <v>A</v>
          </cell>
        </row>
        <row r="2">
          <cell r="A2" t="str">
            <v>B</v>
          </cell>
        </row>
        <row r="3">
          <cell r="A3" t="str">
            <v>C</v>
          </cell>
        </row>
      </sheetData>
      <sheetData sheetId="6">
        <row r="1">
          <cell r="A1">
            <v>38961</v>
          </cell>
        </row>
        <row r="2">
          <cell r="A2">
            <v>38991</v>
          </cell>
        </row>
        <row r="3">
          <cell r="A3">
            <v>39022</v>
          </cell>
        </row>
        <row r="4">
          <cell r="A4">
            <v>39052</v>
          </cell>
        </row>
        <row r="5">
          <cell r="A5">
            <v>39083</v>
          </cell>
        </row>
        <row r="6">
          <cell r="A6">
            <v>39114</v>
          </cell>
        </row>
        <row r="7">
          <cell r="A7">
            <v>39142</v>
          </cell>
        </row>
        <row r="8">
          <cell r="A8">
            <v>39173</v>
          </cell>
        </row>
        <row r="9">
          <cell r="A9">
            <v>39203</v>
          </cell>
        </row>
        <row r="10">
          <cell r="A10">
            <v>39234</v>
          </cell>
        </row>
        <row r="11">
          <cell r="A11">
            <v>39264</v>
          </cell>
        </row>
        <row r="12">
          <cell r="A12">
            <v>39295</v>
          </cell>
        </row>
        <row r="13">
          <cell r="A13">
            <v>39326</v>
          </cell>
        </row>
        <row r="14">
          <cell r="A14">
            <v>39356</v>
          </cell>
        </row>
        <row r="15">
          <cell r="A15">
            <v>39387</v>
          </cell>
        </row>
        <row r="16">
          <cell r="A16">
            <v>39417</v>
          </cell>
        </row>
        <row r="17">
          <cell r="A17">
            <v>39448</v>
          </cell>
        </row>
        <row r="18">
          <cell r="A18">
            <v>39479</v>
          </cell>
        </row>
        <row r="19">
          <cell r="A19">
            <v>39508</v>
          </cell>
        </row>
        <row r="20">
          <cell r="A20">
            <v>39539</v>
          </cell>
        </row>
        <row r="21">
          <cell r="A21">
            <v>39569</v>
          </cell>
        </row>
        <row r="22">
          <cell r="A22">
            <v>39600</v>
          </cell>
        </row>
        <row r="23">
          <cell r="A23">
            <v>39630</v>
          </cell>
        </row>
        <row r="24">
          <cell r="A24">
            <v>39661</v>
          </cell>
        </row>
      </sheetData>
      <sheetData sheetId="7">
        <row r="1">
          <cell r="A1" t="str">
            <v>新規品</v>
          </cell>
        </row>
        <row r="2">
          <cell r="A2" t="str">
            <v>ﾘﾋﾟｰﾄ品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元ﾃﾞｰﾀ"/>
      <sheetName val="機種"/>
      <sheetName val="営業"/>
      <sheetName val="担当"/>
      <sheetName val="客先"/>
      <sheetName val="ランク"/>
      <sheetName val="時期"/>
      <sheetName val="手配"/>
    </sheetNames>
    <sheetDataSet>
      <sheetData sheetId="0"/>
      <sheetData sheetId="1"/>
      <sheetData sheetId="2">
        <row r="1">
          <cell r="A1" t="str">
            <v>本社営業</v>
          </cell>
        </row>
        <row r="2">
          <cell r="A2" t="str">
            <v>東海営業</v>
          </cell>
        </row>
        <row r="3">
          <cell r="A3" t="str">
            <v>大阪営業</v>
          </cell>
        </row>
        <row r="4">
          <cell r="A4" t="str">
            <v>海外営業</v>
          </cell>
        </row>
      </sheetData>
      <sheetData sheetId="3"/>
      <sheetData sheetId="4"/>
      <sheetData sheetId="5">
        <row r="1">
          <cell r="A1" t="str">
            <v>A</v>
          </cell>
        </row>
        <row r="2">
          <cell r="A2" t="str">
            <v>B</v>
          </cell>
        </row>
        <row r="3">
          <cell r="A3" t="str">
            <v>C</v>
          </cell>
        </row>
      </sheetData>
      <sheetData sheetId="6"/>
      <sheetData sheetId="7">
        <row r="1">
          <cell r="A1" t="str">
            <v>新規品</v>
          </cell>
        </row>
        <row r="2">
          <cell r="A2" t="str">
            <v>ﾘﾋﾟｰﾄ品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41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41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U42"/>
  <sheetViews>
    <sheetView tabSelected="1" view="pageBreakPreview" zoomScaleNormal="100" zoomScaleSheetLayoutView="100" workbookViewId="0">
      <selection activeCell="I31" sqref="I31:J31"/>
    </sheetView>
  </sheetViews>
  <sheetFormatPr defaultColWidth="1.5" defaultRowHeight="21" customHeight="1"/>
  <cols>
    <col min="1" max="10" width="1.5" style="7" customWidth="1"/>
    <col min="11" max="12" width="1.5" style="117" customWidth="1"/>
    <col min="13" max="54" width="1.5" style="8" customWidth="1"/>
    <col min="55" max="60" width="1.5" style="7" customWidth="1"/>
    <col min="61" max="61" width="1.5" style="34" customWidth="1"/>
    <col min="62" max="62" width="3.125" style="100" customWidth="1"/>
    <col min="63" max="65" width="4.625" style="7" customWidth="1"/>
    <col min="66" max="66" width="1.5" style="7" customWidth="1"/>
    <col min="67" max="67" width="1.5" style="34" customWidth="1"/>
    <col min="68" max="71" width="1.5" style="7"/>
    <col min="72" max="72" width="3.5" style="7" bestFit="1" customWidth="1"/>
    <col min="73" max="16384" width="1.5" style="7"/>
  </cols>
  <sheetData>
    <row r="1" spans="1:73" ht="21" customHeight="1">
      <c r="A1" s="475" t="s">
        <v>76</v>
      </c>
      <c r="B1" s="475"/>
      <c r="C1" s="475"/>
      <c r="D1" s="475"/>
      <c r="E1" s="475"/>
      <c r="F1" s="475"/>
      <c r="G1" s="475"/>
      <c r="H1" s="475"/>
      <c r="I1" s="475"/>
      <c r="J1" s="475"/>
      <c r="K1" s="475"/>
      <c r="L1" s="475"/>
      <c r="M1" s="475"/>
      <c r="N1" s="475"/>
      <c r="O1" s="475"/>
      <c r="P1" s="475"/>
      <c r="Q1" s="475"/>
      <c r="R1" s="475"/>
      <c r="S1" s="475"/>
      <c r="T1" s="475"/>
      <c r="U1" s="475"/>
      <c r="V1" s="475"/>
      <c r="W1" s="475"/>
      <c r="X1" s="475"/>
      <c r="Y1" s="475"/>
      <c r="Z1" s="475"/>
      <c r="AA1" s="475"/>
      <c r="AB1" s="475"/>
      <c r="AC1" s="475"/>
      <c r="AD1" s="475"/>
      <c r="AE1" s="475"/>
      <c r="AF1" s="475"/>
      <c r="AG1" s="475"/>
      <c r="AH1" s="475"/>
      <c r="AI1" s="475"/>
      <c r="AJ1" s="475"/>
      <c r="AK1" s="475"/>
      <c r="AL1" s="475"/>
      <c r="AM1" s="475"/>
      <c r="AN1" s="475"/>
      <c r="AO1" s="475"/>
      <c r="AP1" s="475"/>
      <c r="AQ1" s="475"/>
      <c r="AR1" s="475"/>
      <c r="AS1" s="475"/>
      <c r="AT1" s="475"/>
      <c r="AU1" s="475"/>
      <c r="AV1" s="475"/>
      <c r="AW1" s="475"/>
      <c r="AX1" s="475"/>
      <c r="AY1" s="475"/>
      <c r="AZ1" s="475"/>
      <c r="BA1" s="475"/>
      <c r="BB1" s="475"/>
      <c r="BC1" s="475"/>
      <c r="BD1" s="475"/>
      <c r="BE1" s="475"/>
      <c r="BF1" s="475"/>
      <c r="BG1" s="475"/>
      <c r="BJ1" s="173"/>
    </row>
    <row r="2" spans="1:73" ht="21" customHeight="1">
      <c r="A2" s="475"/>
      <c r="B2" s="475"/>
      <c r="C2" s="475"/>
      <c r="D2" s="475"/>
      <c r="E2" s="475"/>
      <c r="F2" s="475"/>
      <c r="G2" s="475"/>
      <c r="H2" s="475"/>
      <c r="I2" s="475"/>
      <c r="J2" s="475"/>
      <c r="K2" s="475"/>
      <c r="L2" s="475"/>
      <c r="M2" s="475"/>
      <c r="N2" s="475"/>
      <c r="O2" s="475"/>
      <c r="P2" s="475"/>
      <c r="Q2" s="475"/>
      <c r="R2" s="475"/>
      <c r="S2" s="475"/>
      <c r="T2" s="475"/>
      <c r="U2" s="475"/>
      <c r="V2" s="475"/>
      <c r="W2" s="475"/>
      <c r="X2" s="475"/>
      <c r="Y2" s="475"/>
      <c r="Z2" s="475"/>
      <c r="AA2" s="475"/>
      <c r="AB2" s="475"/>
      <c r="AC2" s="475"/>
      <c r="AD2" s="475"/>
      <c r="AE2" s="475"/>
      <c r="AF2" s="475"/>
      <c r="AG2" s="475"/>
      <c r="AH2" s="475"/>
      <c r="AI2" s="475"/>
      <c r="AJ2" s="475"/>
      <c r="AK2" s="475"/>
      <c r="AL2" s="475"/>
      <c r="AM2" s="475"/>
      <c r="AN2" s="475"/>
      <c r="AO2" s="475"/>
      <c r="AP2" s="475"/>
      <c r="AQ2" s="475"/>
      <c r="AR2" s="475"/>
      <c r="AS2" s="475"/>
      <c r="AT2" s="475"/>
      <c r="AU2" s="475"/>
      <c r="AV2" s="475"/>
      <c r="AW2" s="475"/>
      <c r="AX2" s="475"/>
      <c r="AY2" s="475"/>
      <c r="AZ2" s="475"/>
      <c r="BA2" s="475"/>
      <c r="BB2" s="475"/>
      <c r="BC2" s="475"/>
      <c r="BD2" s="475"/>
      <c r="BE2" s="475"/>
      <c r="BF2" s="475"/>
      <c r="BG2" s="475"/>
      <c r="BJ2" s="173"/>
    </row>
    <row r="3" spans="1:73" ht="21" customHeight="1">
      <c r="A3" s="372" t="s">
        <v>3</v>
      </c>
      <c r="B3" s="372"/>
      <c r="C3" s="372"/>
      <c r="D3" s="372"/>
      <c r="E3" s="373" t="s">
        <v>33</v>
      </c>
      <c r="F3" s="373"/>
      <c r="G3" s="374"/>
      <c r="H3" s="373"/>
      <c r="I3" s="373"/>
      <c r="J3" s="373"/>
      <c r="K3" s="373"/>
      <c r="L3" s="373"/>
      <c r="M3" s="373"/>
      <c r="N3" s="373"/>
      <c r="O3" s="373"/>
      <c r="P3" s="373"/>
      <c r="Q3" s="373"/>
      <c r="R3" s="373"/>
      <c r="S3" s="373"/>
      <c r="T3" s="373"/>
      <c r="U3" s="373"/>
      <c r="V3" s="373"/>
      <c r="W3" s="373"/>
      <c r="X3" s="373"/>
      <c r="Y3" s="373"/>
      <c r="Z3" s="373"/>
      <c r="AA3" s="373"/>
      <c r="AB3" s="373"/>
      <c r="AC3" s="373"/>
      <c r="AD3" s="35"/>
      <c r="AE3" s="35"/>
      <c r="AF3" s="35"/>
      <c r="AG3" s="35"/>
      <c r="AH3" s="35"/>
      <c r="AI3" s="35"/>
      <c r="AJ3" s="35"/>
      <c r="AK3" s="35"/>
      <c r="AL3" s="35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I3" s="7"/>
      <c r="BJ3" s="173"/>
      <c r="BM3" s="34"/>
      <c r="BN3" s="36"/>
      <c r="BO3" s="7"/>
      <c r="BS3" s="34"/>
      <c r="BT3" s="36"/>
    </row>
    <row r="4" spans="1:73" ht="21" customHeight="1">
      <c r="A4" s="351" t="s">
        <v>29</v>
      </c>
      <c r="B4" s="352"/>
      <c r="C4" s="352"/>
      <c r="D4" s="352"/>
      <c r="E4" s="352"/>
      <c r="F4" s="352"/>
      <c r="G4" s="353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57" t="s">
        <v>15</v>
      </c>
      <c r="W4" s="358"/>
      <c r="X4" s="358"/>
      <c r="Y4" s="358"/>
      <c r="Z4" s="358"/>
      <c r="AA4" s="359"/>
      <c r="AB4" s="37"/>
      <c r="AC4" s="37"/>
      <c r="AD4" s="38"/>
      <c r="AE4" s="38"/>
      <c r="AF4" s="38"/>
      <c r="AG4" s="357" t="s">
        <v>16</v>
      </c>
      <c r="AH4" s="358"/>
      <c r="AI4" s="358"/>
      <c r="AJ4" s="358"/>
      <c r="AK4" s="358"/>
      <c r="AL4" s="359"/>
      <c r="AM4" s="9"/>
      <c r="AN4" s="9"/>
      <c r="AO4" s="9"/>
      <c r="AP4" s="9"/>
      <c r="AQ4" s="39"/>
      <c r="AR4" s="360" t="s">
        <v>17</v>
      </c>
      <c r="AS4" s="361"/>
      <c r="AT4" s="361"/>
      <c r="AU4" s="361"/>
      <c r="AV4" s="361"/>
      <c r="AW4" s="362"/>
      <c r="AX4" s="363" t="s">
        <v>18</v>
      </c>
      <c r="AY4" s="363"/>
      <c r="AZ4" s="363"/>
      <c r="BA4" s="363"/>
      <c r="BB4" s="363"/>
      <c r="BC4" s="363"/>
      <c r="BD4" s="363"/>
      <c r="BE4" s="363"/>
      <c r="BF4" s="346"/>
      <c r="BI4" s="7"/>
      <c r="BJ4" s="173"/>
      <c r="BM4" s="34"/>
      <c r="BN4" s="36"/>
      <c r="BO4" s="7"/>
      <c r="BS4" s="34"/>
      <c r="BT4" s="36"/>
    </row>
    <row r="5" spans="1:73" ht="21" customHeight="1">
      <c r="A5" s="354"/>
      <c r="B5" s="355"/>
      <c r="C5" s="355"/>
      <c r="D5" s="355"/>
      <c r="E5" s="355"/>
      <c r="F5" s="355"/>
      <c r="G5" s="356"/>
      <c r="H5" s="18"/>
      <c r="I5" s="123"/>
      <c r="J5" s="123"/>
      <c r="K5" s="19"/>
      <c r="L5" s="40"/>
      <c r="M5" s="41"/>
      <c r="N5" s="112"/>
      <c r="O5" s="120"/>
      <c r="P5" s="120"/>
      <c r="Q5" s="112"/>
      <c r="R5" s="42"/>
      <c r="S5" s="43"/>
      <c r="T5" s="112"/>
      <c r="U5" s="120"/>
      <c r="V5" s="364"/>
      <c r="W5" s="365"/>
      <c r="X5" s="365"/>
      <c r="Y5" s="365"/>
      <c r="Z5" s="365"/>
      <c r="AA5" s="366"/>
      <c r="AB5" s="120"/>
      <c r="AC5" s="112"/>
      <c r="AD5" s="42"/>
      <c r="AE5" s="43"/>
      <c r="AF5" s="112"/>
      <c r="AG5" s="364"/>
      <c r="AH5" s="365"/>
      <c r="AI5" s="365"/>
      <c r="AJ5" s="365"/>
      <c r="AK5" s="365"/>
      <c r="AL5" s="366"/>
      <c r="AM5" s="120"/>
      <c r="AN5" s="120"/>
      <c r="AO5" s="19"/>
      <c r="AP5" s="44"/>
      <c r="AQ5" s="44"/>
      <c r="AR5" s="367"/>
      <c r="AS5" s="368"/>
      <c r="AT5" s="368"/>
      <c r="AU5" s="368"/>
      <c r="AV5" s="368"/>
      <c r="AW5" s="369"/>
      <c r="AX5" s="370" t="s">
        <v>19</v>
      </c>
      <c r="AY5" s="370"/>
      <c r="AZ5" s="370"/>
      <c r="BA5" s="370"/>
      <c r="BB5" s="370"/>
      <c r="BC5" s="370"/>
      <c r="BD5" s="370"/>
      <c r="BE5" s="370"/>
      <c r="BF5" s="371"/>
      <c r="BJ5" s="173"/>
    </row>
    <row r="6" spans="1:73" ht="21" customHeight="1">
      <c r="A6" s="331">
        <v>44170</v>
      </c>
      <c r="B6" s="332"/>
      <c r="C6" s="332"/>
      <c r="D6" s="332"/>
      <c r="E6" s="332"/>
      <c r="F6" s="332"/>
      <c r="G6" s="333"/>
      <c r="H6" s="10"/>
      <c r="I6" s="10"/>
      <c r="J6" s="113"/>
      <c r="K6" s="170"/>
      <c r="L6" s="14"/>
      <c r="M6" s="15"/>
      <c r="N6" s="170"/>
      <c r="O6" s="11"/>
      <c r="P6" s="11"/>
      <c r="Q6" s="11"/>
      <c r="R6" s="14"/>
      <c r="S6" s="15"/>
      <c r="T6" s="11"/>
      <c r="U6" s="11"/>
      <c r="V6" s="11"/>
      <c r="W6" s="11"/>
      <c r="X6" s="186"/>
      <c r="Y6" s="15"/>
      <c r="Z6" s="14"/>
      <c r="AA6" s="11"/>
      <c r="AB6" s="11"/>
      <c r="AC6" s="11"/>
      <c r="AD6" s="14"/>
      <c r="AE6" s="15"/>
      <c r="AF6" s="11"/>
      <c r="AG6" s="11"/>
      <c r="AH6" s="11"/>
      <c r="AI6" s="170"/>
      <c r="AJ6" s="14"/>
      <c r="AK6" s="15"/>
      <c r="AL6" s="170"/>
      <c r="AM6" s="11"/>
      <c r="AN6" s="11"/>
      <c r="AP6" s="11"/>
      <c r="AQ6" s="11"/>
      <c r="AR6" s="11"/>
      <c r="AS6" s="11"/>
      <c r="AT6" s="9"/>
      <c r="AU6" s="15"/>
      <c r="AV6" s="11"/>
      <c r="AW6" s="11"/>
      <c r="AX6" s="11"/>
      <c r="AY6" s="11"/>
      <c r="BF6" s="45"/>
      <c r="BI6" s="7"/>
      <c r="BJ6" s="173"/>
      <c r="BK6" s="34"/>
      <c r="BO6" s="7"/>
      <c r="BQ6" s="34"/>
    </row>
    <row r="7" spans="1:73" ht="21" customHeight="1">
      <c r="A7" s="56"/>
      <c r="B7" s="32"/>
      <c r="C7" s="32"/>
      <c r="D7" s="32"/>
      <c r="E7" s="32"/>
      <c r="F7" s="32"/>
      <c r="G7" s="32"/>
      <c r="H7" s="11"/>
      <c r="I7" s="11"/>
      <c r="J7" s="170"/>
      <c r="K7" s="170"/>
      <c r="L7" s="14"/>
      <c r="M7" s="15"/>
      <c r="N7" s="170"/>
      <c r="O7" s="11"/>
      <c r="P7" s="11"/>
      <c r="Q7" s="11"/>
      <c r="R7" s="14"/>
      <c r="S7" s="15"/>
      <c r="T7" s="11"/>
      <c r="U7" s="11"/>
      <c r="V7" s="11"/>
      <c r="W7" s="11"/>
      <c r="X7" s="14"/>
      <c r="Y7" s="15"/>
      <c r="Z7" s="14"/>
      <c r="AA7" s="11"/>
      <c r="AB7" s="11"/>
      <c r="AC7" s="11"/>
      <c r="AD7" s="14"/>
      <c r="AE7" s="15"/>
      <c r="AF7" s="11"/>
      <c r="AG7" s="11"/>
      <c r="AH7" s="11"/>
      <c r="AI7" s="170"/>
      <c r="AJ7" s="14"/>
      <c r="AK7" s="15"/>
      <c r="AL7" s="170"/>
      <c r="AM7" s="11"/>
      <c r="AN7" s="11"/>
      <c r="AO7" s="11"/>
      <c r="AP7" s="11"/>
      <c r="AQ7" s="11"/>
      <c r="AR7" s="11"/>
      <c r="AS7" s="11"/>
      <c r="AT7" s="11"/>
      <c r="AU7" s="15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76"/>
      <c r="BI7" s="7"/>
      <c r="BJ7" s="173"/>
      <c r="BK7" s="87"/>
      <c r="BL7" s="87"/>
      <c r="BO7" s="7"/>
      <c r="BQ7" s="34"/>
    </row>
    <row r="8" spans="1:73" ht="21" customHeight="1">
      <c r="A8" s="177"/>
      <c r="B8" s="11"/>
      <c r="C8" s="6"/>
      <c r="D8" s="6"/>
      <c r="E8" s="6"/>
      <c r="F8" s="60"/>
      <c r="G8" s="66"/>
      <c r="H8" s="6"/>
      <c r="I8" s="58"/>
      <c r="J8" s="108"/>
      <c r="K8" s="32"/>
      <c r="L8" s="32"/>
      <c r="M8" s="104"/>
      <c r="N8" s="104"/>
      <c r="O8" s="181"/>
      <c r="P8" s="182"/>
      <c r="Q8" s="62"/>
      <c r="R8" s="64"/>
      <c r="S8" s="61"/>
      <c r="T8" s="107"/>
      <c r="U8" s="107"/>
      <c r="V8" s="107"/>
      <c r="W8" s="107"/>
      <c r="X8" s="185"/>
      <c r="Y8" s="107"/>
      <c r="Z8" s="183"/>
      <c r="AA8" s="107"/>
      <c r="AB8" s="62"/>
      <c r="AC8" s="62"/>
      <c r="AD8" s="64"/>
      <c r="AE8" s="61"/>
      <c r="AF8" s="62"/>
      <c r="AG8" s="182"/>
      <c r="AH8" s="184"/>
      <c r="AI8" s="104"/>
      <c r="AJ8" s="104"/>
      <c r="AK8" s="32"/>
      <c r="AL8" s="32"/>
      <c r="AM8" s="109"/>
      <c r="AN8" s="58"/>
      <c r="AO8" s="6"/>
      <c r="AP8" s="60"/>
      <c r="AQ8" s="61"/>
      <c r="AR8" s="62"/>
      <c r="AS8" s="62"/>
      <c r="AT8" s="187"/>
      <c r="AU8" s="12"/>
      <c r="AV8" s="12"/>
      <c r="AW8" s="12"/>
      <c r="AX8" s="12"/>
      <c r="AY8" s="11"/>
      <c r="AZ8" s="397" t="s">
        <v>73</v>
      </c>
      <c r="BA8" s="397"/>
      <c r="BB8" s="397"/>
      <c r="BC8" s="397"/>
      <c r="BD8" s="397"/>
      <c r="BE8" s="397"/>
      <c r="BF8" s="398"/>
      <c r="BJ8" s="173"/>
    </row>
    <row r="9" spans="1:73" ht="21" customHeight="1">
      <c r="A9" s="46"/>
      <c r="B9" s="170"/>
      <c r="C9" s="47"/>
      <c r="D9" s="47"/>
      <c r="E9" s="47"/>
      <c r="F9" s="47"/>
      <c r="G9" s="47"/>
      <c r="H9" s="30"/>
      <c r="I9" s="30"/>
      <c r="J9" s="30"/>
      <c r="K9" s="30"/>
      <c r="L9" s="30"/>
      <c r="M9" s="48"/>
      <c r="N9" s="30"/>
      <c r="O9" s="30"/>
      <c r="P9" s="30"/>
      <c r="Q9" s="30"/>
      <c r="R9" s="30"/>
      <c r="S9" s="30"/>
      <c r="T9" s="30"/>
      <c r="U9" s="6"/>
      <c r="V9" s="323"/>
      <c r="W9" s="323"/>
      <c r="X9" s="334" t="s">
        <v>35</v>
      </c>
      <c r="Y9" s="335"/>
      <c r="Z9" s="58"/>
      <c r="AA9" s="30"/>
      <c r="AB9" s="6"/>
      <c r="AC9" s="50"/>
      <c r="AD9" s="51"/>
      <c r="AE9" s="52"/>
      <c r="AF9" s="50"/>
      <c r="AG9" s="50"/>
      <c r="AH9" s="50"/>
      <c r="AI9" s="118"/>
      <c r="AJ9" s="51"/>
      <c r="AK9" s="53"/>
      <c r="AL9" s="118"/>
      <c r="AM9" s="6"/>
      <c r="AN9" s="30"/>
      <c r="AP9" s="11"/>
      <c r="AQ9" s="115"/>
      <c r="AR9" s="121"/>
      <c r="AS9" s="121"/>
      <c r="AT9" s="334" t="s">
        <v>34</v>
      </c>
      <c r="AU9" s="335"/>
      <c r="AV9" s="30"/>
      <c r="AW9" s="30"/>
      <c r="AX9" s="162"/>
      <c r="AY9" s="55"/>
      <c r="AZ9" s="303" t="s">
        <v>40</v>
      </c>
      <c r="BA9" s="304"/>
      <c r="BB9" s="336">
        <v>0.58333333333333337</v>
      </c>
      <c r="BC9" s="337"/>
      <c r="BD9" s="337"/>
      <c r="BE9" s="338"/>
      <c r="BF9" s="45"/>
      <c r="BI9" s="7"/>
      <c r="BJ9" s="173"/>
      <c r="BK9" s="34"/>
      <c r="BO9" s="7"/>
      <c r="BQ9" s="34"/>
      <c r="BU9" s="34"/>
    </row>
    <row r="10" spans="1:73" ht="21" customHeight="1">
      <c r="A10" s="56"/>
      <c r="B10" s="35"/>
      <c r="C10" s="57"/>
      <c r="D10" s="110">
        <v>0.40625</v>
      </c>
      <c r="E10" s="57"/>
      <c r="F10" s="57"/>
      <c r="G10" s="57"/>
      <c r="H10" s="30"/>
      <c r="I10" s="30"/>
      <c r="J10" s="30"/>
      <c r="K10" s="30"/>
      <c r="L10" s="30"/>
      <c r="M10" s="48"/>
      <c r="N10" s="30"/>
      <c r="O10" s="30"/>
      <c r="P10" s="30"/>
      <c r="Q10" s="30"/>
      <c r="R10" s="30"/>
      <c r="S10" s="30"/>
      <c r="T10" s="30"/>
      <c r="U10" s="58"/>
      <c r="V10" s="108"/>
      <c r="W10" s="330"/>
      <c r="X10" s="330"/>
      <c r="Y10" s="330"/>
      <c r="Z10" s="330"/>
      <c r="AA10" s="109"/>
      <c r="AB10" s="31"/>
      <c r="AC10" s="50"/>
      <c r="AD10" s="51"/>
      <c r="AE10" s="52"/>
      <c r="AF10" s="50"/>
      <c r="AG10" s="50"/>
      <c r="AH10" s="50"/>
      <c r="AI10" s="118"/>
      <c r="AJ10" s="51"/>
      <c r="AK10" s="53"/>
      <c r="AL10" s="118"/>
      <c r="AM10" s="58"/>
      <c r="AN10" s="58"/>
      <c r="AP10" s="122"/>
      <c r="AQ10" s="32"/>
      <c r="AR10" s="108"/>
      <c r="AS10" s="330"/>
      <c r="AT10" s="330"/>
      <c r="AU10" s="330"/>
      <c r="AV10" s="330"/>
      <c r="AW10" s="109"/>
      <c r="AX10" s="188"/>
      <c r="AY10" s="130"/>
      <c r="AZ10" s="59"/>
      <c r="BA10" s="59"/>
      <c r="BB10" s="55"/>
      <c r="BC10" s="55"/>
      <c r="BD10" s="11"/>
      <c r="BE10" s="10"/>
      <c r="BF10" s="45"/>
      <c r="BI10" s="7"/>
      <c r="BJ10" s="173"/>
      <c r="BK10" s="34"/>
      <c r="BO10" s="7"/>
      <c r="BQ10" s="34"/>
      <c r="BU10" s="34"/>
    </row>
    <row r="11" spans="1:73" ht="21" customHeight="1">
      <c r="A11" s="177"/>
      <c r="B11" s="11"/>
      <c r="C11" s="6"/>
      <c r="D11" s="6"/>
      <c r="E11" s="6"/>
      <c r="F11" s="60"/>
      <c r="G11" s="66"/>
      <c r="H11" s="6"/>
      <c r="I11" s="67"/>
      <c r="J11" s="114"/>
      <c r="K11" s="131"/>
      <c r="L11" s="198"/>
      <c r="M11" s="132"/>
      <c r="N11" s="132"/>
      <c r="O11" s="58"/>
      <c r="P11" s="6"/>
      <c r="Q11" s="6"/>
      <c r="R11" s="60"/>
      <c r="S11" s="66"/>
      <c r="T11" s="6"/>
      <c r="U11" s="6"/>
      <c r="V11" s="6"/>
      <c r="W11" s="6"/>
      <c r="X11" s="6"/>
      <c r="Y11" s="6"/>
      <c r="Z11" s="60"/>
      <c r="AA11" s="6"/>
      <c r="AB11" s="6"/>
      <c r="AC11" s="6"/>
      <c r="AD11" s="60"/>
      <c r="AE11" s="66"/>
      <c r="AF11" s="6"/>
      <c r="AG11" s="6"/>
      <c r="AH11" s="114"/>
      <c r="AI11" s="131"/>
      <c r="AJ11" s="198"/>
      <c r="AK11" s="132"/>
      <c r="AL11" s="132"/>
      <c r="AM11" s="58"/>
      <c r="AN11" s="6"/>
      <c r="AO11" s="6"/>
      <c r="AP11" s="339"/>
      <c r="AQ11" s="340"/>
      <c r="AR11" s="6"/>
      <c r="AS11" s="6"/>
      <c r="AT11" s="6"/>
      <c r="AU11" s="11"/>
      <c r="AV11" s="11"/>
      <c r="AW11" s="11"/>
      <c r="AX11" s="345"/>
      <c r="AY11" s="346"/>
      <c r="AZ11" s="11"/>
      <c r="BA11" s="11"/>
      <c r="BB11" s="11"/>
      <c r="BC11" s="11"/>
      <c r="BD11" s="11"/>
      <c r="BE11" s="11"/>
      <c r="BF11" s="176"/>
      <c r="BJ11" s="101"/>
      <c r="BK11" s="99"/>
      <c r="BL11" s="99"/>
      <c r="BM11" s="34"/>
      <c r="BN11" s="34"/>
      <c r="BP11" s="34"/>
    </row>
    <row r="12" spans="1:73" ht="21" customHeight="1">
      <c r="A12" s="177"/>
      <c r="B12" s="11"/>
      <c r="C12" s="120"/>
      <c r="D12" s="120"/>
      <c r="E12" s="19"/>
      <c r="F12" s="82"/>
      <c r="G12" s="82"/>
      <c r="H12" s="76"/>
      <c r="I12" s="125"/>
      <c r="J12" s="125"/>
      <c r="K12" s="76"/>
      <c r="L12" s="199"/>
      <c r="M12" s="77"/>
      <c r="N12" s="76"/>
      <c r="O12" s="125"/>
      <c r="P12" s="125"/>
      <c r="Q12" s="76"/>
      <c r="R12" s="82"/>
      <c r="S12" s="82"/>
      <c r="T12" s="76"/>
      <c r="U12" s="125"/>
      <c r="V12" s="125"/>
      <c r="W12" s="76"/>
      <c r="X12" s="76"/>
      <c r="Y12" s="76"/>
      <c r="Z12" s="78"/>
      <c r="AA12" s="125"/>
      <c r="AB12" s="125"/>
      <c r="AC12" s="76"/>
      <c r="AD12" s="82"/>
      <c r="AE12" s="82"/>
      <c r="AF12" s="76"/>
      <c r="AG12" s="125"/>
      <c r="AH12" s="125"/>
      <c r="AI12" s="76"/>
      <c r="AJ12" s="199"/>
      <c r="AK12" s="77"/>
      <c r="AL12" s="76"/>
      <c r="AM12" s="125"/>
      <c r="AN12" s="125"/>
      <c r="AO12" s="76"/>
      <c r="AP12" s="341"/>
      <c r="AQ12" s="342"/>
      <c r="AR12" s="19"/>
      <c r="AS12" s="120"/>
      <c r="AT12" s="120"/>
      <c r="AU12" s="11"/>
      <c r="AV12" s="11"/>
      <c r="AW12" s="11"/>
      <c r="AX12" s="347"/>
      <c r="AY12" s="348"/>
      <c r="AZ12" s="127"/>
      <c r="BA12" s="127"/>
      <c r="BB12" s="128"/>
      <c r="BC12" s="127"/>
      <c r="BD12" s="127"/>
      <c r="BE12" s="127"/>
      <c r="BF12" s="176"/>
      <c r="BJ12" s="101"/>
      <c r="BK12" s="33"/>
      <c r="BL12" s="33"/>
    </row>
    <row r="13" spans="1:73" ht="21" customHeight="1">
      <c r="A13" s="177"/>
      <c r="B13" s="11"/>
      <c r="C13" s="120"/>
      <c r="D13" s="108"/>
      <c r="E13" s="32"/>
      <c r="F13" s="32"/>
      <c r="G13" s="32"/>
      <c r="H13" s="32"/>
      <c r="I13" s="109"/>
      <c r="J13" s="11"/>
      <c r="K13" s="11"/>
      <c r="L13" s="176"/>
      <c r="M13" s="11"/>
      <c r="N13" s="11"/>
      <c r="O13" s="11"/>
      <c r="P13" s="108"/>
      <c r="Q13" s="32"/>
      <c r="R13" s="32"/>
      <c r="S13" s="32"/>
      <c r="T13" s="32"/>
      <c r="U13" s="109"/>
      <c r="V13" s="120"/>
      <c r="W13" s="11"/>
      <c r="X13" s="11"/>
      <c r="Y13" s="11"/>
      <c r="Z13" s="14"/>
      <c r="AA13" s="120"/>
      <c r="AB13" s="108"/>
      <c r="AC13" s="32"/>
      <c r="AD13" s="32"/>
      <c r="AE13" s="32"/>
      <c r="AF13" s="32"/>
      <c r="AG13" s="109"/>
      <c r="AH13" s="121"/>
      <c r="AI13" s="121"/>
      <c r="AJ13" s="200"/>
      <c r="AK13" s="82"/>
      <c r="AL13" s="19"/>
      <c r="AM13" s="120"/>
      <c r="AN13" s="108"/>
      <c r="AO13" s="32"/>
      <c r="AP13" s="343"/>
      <c r="AQ13" s="344"/>
      <c r="AR13" s="32"/>
      <c r="AS13" s="109"/>
      <c r="AT13" s="120"/>
      <c r="AU13" s="11"/>
      <c r="AV13" s="11"/>
      <c r="AW13" s="11"/>
      <c r="AX13" s="349"/>
      <c r="AY13" s="350"/>
      <c r="AZ13" s="72"/>
      <c r="BA13" s="72"/>
      <c r="BB13" s="72"/>
      <c r="BC13" s="72"/>
      <c r="BD13" s="72"/>
      <c r="BE13" s="72"/>
      <c r="BF13" s="176"/>
      <c r="BJ13" s="101"/>
      <c r="BK13" s="33"/>
      <c r="BL13" s="33"/>
    </row>
    <row r="14" spans="1:73" ht="21" customHeight="1">
      <c r="A14" s="13"/>
      <c r="B14" s="10"/>
      <c r="C14" s="5"/>
      <c r="D14" s="111">
        <v>0.44791666666666669</v>
      </c>
      <c r="E14" s="6"/>
      <c r="F14" s="60"/>
      <c r="G14" s="61"/>
      <c r="H14" s="62"/>
      <c r="I14" s="62"/>
      <c r="J14" s="62"/>
      <c r="K14" s="63"/>
      <c r="L14" s="64"/>
      <c r="M14" s="65"/>
      <c r="N14" s="63"/>
      <c r="O14" s="62"/>
      <c r="P14" s="62"/>
      <c r="Q14" s="62"/>
      <c r="R14" s="64"/>
      <c r="S14" s="66"/>
      <c r="T14" s="6"/>
      <c r="U14" s="67"/>
      <c r="V14" s="106"/>
      <c r="W14" s="310"/>
      <c r="X14" s="311"/>
      <c r="Y14" s="311"/>
      <c r="Z14" s="311"/>
      <c r="AA14" s="58"/>
      <c r="AB14" s="6"/>
      <c r="AC14" s="6"/>
      <c r="AD14" s="60"/>
      <c r="AE14" s="66"/>
      <c r="AF14" s="6"/>
      <c r="AG14" s="6"/>
      <c r="AH14" s="62"/>
      <c r="AI14" s="63"/>
      <c r="AJ14" s="60"/>
      <c r="AK14" s="68"/>
      <c r="AL14" s="47"/>
      <c r="AM14" s="67"/>
      <c r="AN14" s="67"/>
      <c r="AO14" s="67"/>
      <c r="AP14" s="104"/>
      <c r="AQ14" s="32"/>
      <c r="AR14" s="129"/>
      <c r="AS14" s="131"/>
      <c r="AT14" s="132"/>
      <c r="AU14" s="132"/>
      <c r="AV14" s="132"/>
      <c r="AW14" s="133"/>
      <c r="AX14" s="134"/>
      <c r="AY14" s="134"/>
      <c r="BF14" s="45"/>
      <c r="BH14" s="34"/>
      <c r="BI14" s="7"/>
      <c r="BJ14" s="173"/>
      <c r="BN14" s="34"/>
      <c r="BO14" s="7"/>
    </row>
    <row r="15" spans="1:73" ht="21" customHeight="1">
      <c r="A15" s="13"/>
      <c r="B15" s="10"/>
      <c r="C15" s="5"/>
      <c r="D15" s="6"/>
      <c r="E15" s="6"/>
      <c r="F15" s="60"/>
      <c r="G15" s="68"/>
      <c r="H15" s="6"/>
      <c r="I15" s="6"/>
      <c r="J15" s="319"/>
      <c r="K15" s="320"/>
      <c r="L15" s="321" t="s">
        <v>35</v>
      </c>
      <c r="M15" s="322"/>
      <c r="N15" s="49" t="s">
        <v>20</v>
      </c>
      <c r="O15" s="30"/>
      <c r="P15" s="6"/>
      <c r="Q15" s="6" t="s">
        <v>20</v>
      </c>
      <c r="R15" s="60"/>
      <c r="S15" s="68"/>
      <c r="T15" s="50"/>
      <c r="U15" s="50"/>
      <c r="V15" s="50"/>
      <c r="W15" s="50"/>
      <c r="Z15" s="51"/>
      <c r="AA15" s="50"/>
      <c r="AB15" s="6"/>
      <c r="AC15" s="6"/>
      <c r="AD15" s="60"/>
      <c r="AE15" s="69"/>
      <c r="AF15" s="70"/>
      <c r="AG15" s="70"/>
      <c r="AH15" s="323"/>
      <c r="AI15" s="324"/>
      <c r="AJ15" s="321" t="s">
        <v>28</v>
      </c>
      <c r="AK15" s="322"/>
      <c r="AL15" s="49"/>
      <c r="AM15" s="54"/>
      <c r="AN15" s="70"/>
      <c r="AO15" s="70"/>
      <c r="AP15" s="71"/>
      <c r="AQ15" s="68"/>
      <c r="AV15" s="11"/>
      <c r="AW15" s="89"/>
      <c r="AX15" s="89"/>
      <c r="AY15" s="89"/>
      <c r="AZ15" s="303" t="s">
        <v>14</v>
      </c>
      <c r="BA15" s="304"/>
      <c r="BB15" s="327">
        <v>0.5</v>
      </c>
      <c r="BC15" s="328"/>
      <c r="BD15" s="328"/>
      <c r="BE15" s="329"/>
      <c r="BF15" s="45"/>
      <c r="BJ15" s="173"/>
    </row>
    <row r="16" spans="1:73" ht="21" customHeight="1">
      <c r="A16" s="13"/>
      <c r="B16" s="10"/>
      <c r="C16" s="5"/>
      <c r="D16" s="6"/>
      <c r="E16" s="6"/>
      <c r="F16" s="71"/>
      <c r="G16" s="66"/>
      <c r="H16" s="6"/>
      <c r="I16" s="58"/>
      <c r="J16" s="108"/>
      <c r="K16" s="330"/>
      <c r="L16" s="330"/>
      <c r="M16" s="330"/>
      <c r="N16" s="330"/>
      <c r="O16" s="109"/>
      <c r="P16" s="31"/>
      <c r="Q16" s="6" t="s">
        <v>20</v>
      </c>
      <c r="R16" s="60"/>
      <c r="S16" s="68"/>
      <c r="T16" s="50"/>
      <c r="U16" s="50"/>
      <c r="V16" s="50"/>
      <c r="W16" s="50"/>
      <c r="X16" s="50"/>
      <c r="Y16" s="50"/>
      <c r="Z16" s="51"/>
      <c r="AA16" s="50"/>
      <c r="AB16" s="6"/>
      <c r="AC16" s="6"/>
      <c r="AD16" s="60"/>
      <c r="AE16" s="68"/>
      <c r="AF16" s="6"/>
      <c r="AG16" s="58"/>
      <c r="AH16" s="108"/>
      <c r="AI16" s="330"/>
      <c r="AJ16" s="330"/>
      <c r="AK16" s="330"/>
      <c r="AL16" s="330"/>
      <c r="AM16" s="109"/>
      <c r="AN16" s="31"/>
      <c r="AO16" s="6"/>
      <c r="AP16" s="71"/>
      <c r="AQ16" s="68"/>
      <c r="AR16" s="6"/>
      <c r="AS16" s="6"/>
      <c r="AT16" s="6"/>
      <c r="AU16" s="11"/>
      <c r="AV16" s="11"/>
      <c r="AW16" s="11"/>
      <c r="AX16" s="11"/>
      <c r="AY16" s="11"/>
      <c r="AZ16" s="72"/>
      <c r="BA16" s="72"/>
      <c r="BB16" s="72"/>
      <c r="BC16" s="73"/>
      <c r="BD16" s="73"/>
      <c r="BE16" s="73"/>
      <c r="BF16" s="45"/>
      <c r="BJ16" s="173"/>
    </row>
    <row r="17" spans="1:73" ht="21" customHeight="1">
      <c r="A17" s="178"/>
      <c r="B17" s="174"/>
      <c r="C17" s="174"/>
      <c r="D17" s="174"/>
      <c r="E17" s="174"/>
      <c r="F17" s="192"/>
      <c r="G17" s="174"/>
      <c r="H17" s="19"/>
      <c r="I17" s="120"/>
      <c r="J17" s="120"/>
      <c r="K17" s="19"/>
      <c r="L17" s="40"/>
      <c r="M17" s="41"/>
      <c r="N17" s="112"/>
      <c r="O17" s="120"/>
      <c r="P17" s="120"/>
      <c r="Q17" s="112"/>
      <c r="R17" s="189"/>
      <c r="S17" s="43"/>
      <c r="T17" s="112"/>
      <c r="U17" s="120"/>
      <c r="V17" s="112"/>
      <c r="W17" s="112"/>
      <c r="X17" s="112"/>
      <c r="Y17" s="112"/>
      <c r="Z17" s="112"/>
      <c r="AA17" s="112"/>
      <c r="AB17" s="120"/>
      <c r="AC17" s="112"/>
      <c r="AD17" s="189"/>
      <c r="AE17" s="43"/>
      <c r="AF17" s="112"/>
      <c r="AG17" s="112"/>
      <c r="AH17" s="112"/>
      <c r="AI17" s="112"/>
      <c r="AJ17" s="112"/>
      <c r="AK17" s="112"/>
      <c r="AL17" s="112"/>
      <c r="AM17" s="120"/>
      <c r="AN17" s="120"/>
      <c r="AO17" s="19"/>
      <c r="AP17" s="193"/>
      <c r="AQ17" s="44"/>
      <c r="AR17" s="44"/>
      <c r="AS17" s="44"/>
      <c r="AT17" s="44"/>
      <c r="AU17" s="44"/>
      <c r="AV17" s="44"/>
      <c r="AW17" s="44"/>
      <c r="AX17" s="175"/>
      <c r="AY17" s="175"/>
      <c r="AZ17" s="175"/>
      <c r="BA17" s="175"/>
      <c r="BB17" s="175"/>
      <c r="BC17" s="175"/>
      <c r="BD17" s="175"/>
      <c r="BE17" s="175"/>
      <c r="BF17" s="179"/>
      <c r="BJ17" s="173"/>
    </row>
    <row r="18" spans="1:73" ht="21" customHeight="1">
      <c r="A18" s="13"/>
      <c r="B18" s="10"/>
      <c r="C18" s="5"/>
      <c r="F18" s="45"/>
      <c r="K18" s="7"/>
      <c r="L18" s="7"/>
      <c r="M18" s="7"/>
      <c r="N18" s="7"/>
      <c r="O18" s="7"/>
      <c r="P18" s="7"/>
      <c r="Q18" s="7"/>
      <c r="R18" s="45"/>
      <c r="S18" s="7"/>
      <c r="T18" s="7"/>
      <c r="U18" s="7"/>
      <c r="V18" s="7"/>
      <c r="W18" s="6"/>
      <c r="X18" s="6"/>
      <c r="Y18" s="6"/>
      <c r="Z18" s="60"/>
      <c r="AA18" s="6"/>
      <c r="AB18" s="62"/>
      <c r="AC18" s="62"/>
      <c r="AD18" s="64"/>
      <c r="AE18" s="65"/>
      <c r="AF18" s="62"/>
      <c r="AG18" s="62"/>
      <c r="AH18" s="102"/>
      <c r="AI18" s="310"/>
      <c r="AJ18" s="311"/>
      <c r="AK18" s="311"/>
      <c r="AL18" s="311"/>
      <c r="AM18" s="58"/>
      <c r="AN18" s="62"/>
      <c r="AO18" s="62"/>
      <c r="AP18" s="64"/>
      <c r="AQ18" s="65"/>
      <c r="AR18" s="62"/>
      <c r="AS18" s="62"/>
      <c r="AT18" s="6"/>
      <c r="AU18" s="11"/>
      <c r="AV18" s="11"/>
      <c r="AW18" s="89"/>
      <c r="AX18" s="89"/>
      <c r="AY18" s="89"/>
      <c r="BF18" s="45"/>
      <c r="BJ18" s="101"/>
      <c r="BK18" s="33"/>
      <c r="BL18" s="33"/>
    </row>
    <row r="19" spans="1:73" ht="21" customHeight="1">
      <c r="A19" s="13"/>
      <c r="B19" s="10"/>
      <c r="C19" s="123"/>
      <c r="F19" s="45"/>
      <c r="K19" s="7"/>
      <c r="L19" s="7"/>
      <c r="M19" s="7"/>
      <c r="N19" s="7"/>
      <c r="O19" s="7"/>
      <c r="P19" s="7"/>
      <c r="Q19" s="7"/>
      <c r="R19" s="45"/>
      <c r="S19" s="7"/>
      <c r="T19" s="7"/>
      <c r="U19" s="7"/>
      <c r="V19" s="7"/>
      <c r="W19" s="76"/>
      <c r="X19" s="76"/>
      <c r="Y19" s="76"/>
      <c r="Z19" s="78"/>
      <c r="AA19" s="125"/>
      <c r="AB19" s="138"/>
      <c r="AC19" s="141"/>
      <c r="AD19" s="392" t="s">
        <v>27</v>
      </c>
      <c r="AE19" s="393"/>
      <c r="AF19" s="141"/>
      <c r="AG19" s="142"/>
      <c r="AH19" s="125"/>
      <c r="AI19" s="76"/>
      <c r="AJ19" s="78"/>
      <c r="AK19" s="77"/>
      <c r="AL19" s="76"/>
      <c r="AM19" s="125"/>
      <c r="AN19" s="138"/>
      <c r="AO19" s="76"/>
      <c r="AP19" s="392" t="s">
        <v>28</v>
      </c>
      <c r="AQ19" s="393"/>
      <c r="AR19" s="19"/>
      <c r="AS19" s="136"/>
      <c r="AT19" s="120"/>
      <c r="AU19" s="11"/>
      <c r="AV19" s="11"/>
      <c r="AW19" s="89"/>
      <c r="AX19" s="89"/>
      <c r="AY19" s="89"/>
      <c r="AZ19" s="303" t="s">
        <v>36</v>
      </c>
      <c r="BA19" s="304"/>
      <c r="BB19" s="394">
        <v>0.43055555555555558</v>
      </c>
      <c r="BC19" s="395"/>
      <c r="BD19" s="395"/>
      <c r="BE19" s="396"/>
      <c r="BF19" s="45"/>
      <c r="BJ19" s="173"/>
    </row>
    <row r="20" spans="1:73" ht="21" customHeight="1">
      <c r="A20" s="13"/>
      <c r="B20" s="10"/>
      <c r="C20" s="123"/>
      <c r="F20" s="45"/>
      <c r="K20" s="7"/>
      <c r="L20" s="7"/>
      <c r="M20" s="7"/>
      <c r="N20" s="7"/>
      <c r="O20" s="7"/>
      <c r="P20" s="7"/>
      <c r="Q20" s="7"/>
      <c r="R20" s="45"/>
      <c r="S20" s="7"/>
      <c r="T20" s="7"/>
      <c r="U20" s="7"/>
      <c r="V20" s="7"/>
      <c r="W20" s="11"/>
      <c r="X20" s="11"/>
      <c r="Y20" s="11"/>
      <c r="Z20" s="14"/>
      <c r="AA20" s="120"/>
      <c r="AB20" s="153"/>
      <c r="AC20" s="312"/>
      <c r="AD20" s="312"/>
      <c r="AE20" s="312"/>
      <c r="AF20" s="312"/>
      <c r="AG20" s="154"/>
      <c r="AH20" s="121"/>
      <c r="AI20" s="121"/>
      <c r="AJ20" s="82"/>
      <c r="AK20" s="82"/>
      <c r="AL20" s="19"/>
      <c r="AM20" s="120"/>
      <c r="AN20" s="153"/>
      <c r="AO20" s="312"/>
      <c r="AP20" s="312"/>
      <c r="AQ20" s="312"/>
      <c r="AR20" s="312"/>
      <c r="AS20" s="154"/>
      <c r="AT20" s="120"/>
      <c r="AU20" s="11"/>
      <c r="AV20" s="11"/>
      <c r="AW20" s="11"/>
      <c r="AX20" s="11"/>
      <c r="AY20" s="11"/>
      <c r="AZ20" s="72"/>
      <c r="BA20" s="72"/>
      <c r="BB20" s="72"/>
      <c r="BC20" s="73"/>
      <c r="BD20" s="73"/>
      <c r="BE20" s="73"/>
      <c r="BF20" s="45"/>
      <c r="BJ20" s="173"/>
      <c r="BS20" s="34"/>
    </row>
    <row r="21" spans="1:73" ht="21" customHeight="1">
      <c r="A21" s="178"/>
      <c r="B21" s="174"/>
      <c r="C21" s="174"/>
      <c r="D21" s="174"/>
      <c r="E21" s="174"/>
      <c r="F21" s="192"/>
      <c r="G21" s="174"/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190"/>
      <c r="S21" s="180"/>
      <c r="T21" s="180"/>
      <c r="U21" s="180"/>
      <c r="V21" s="175"/>
      <c r="W21" s="175"/>
      <c r="X21" s="175"/>
      <c r="Y21" s="175"/>
      <c r="Z21" s="175"/>
      <c r="AA21" s="179"/>
      <c r="AB21" s="180"/>
      <c r="AC21" s="180"/>
      <c r="AD21" s="35"/>
      <c r="AE21" s="35"/>
      <c r="AF21" s="35"/>
      <c r="AG21" s="179"/>
      <c r="AH21" s="175"/>
      <c r="AI21" s="175"/>
      <c r="AJ21" s="175"/>
      <c r="AK21" s="175"/>
      <c r="AL21" s="175"/>
      <c r="AM21" s="176"/>
      <c r="AN21" s="11"/>
      <c r="AO21" s="11"/>
      <c r="AP21" s="11"/>
      <c r="AQ21" s="32"/>
      <c r="AR21" s="32"/>
      <c r="AS21" s="12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122"/>
      <c r="BI21" s="7"/>
      <c r="BJ21" s="173"/>
      <c r="BM21" s="34"/>
      <c r="BN21" s="36"/>
      <c r="BO21" s="7"/>
      <c r="BS21" s="34"/>
      <c r="BT21" s="36"/>
    </row>
    <row r="22" spans="1:73" ht="21" customHeight="1">
      <c r="A22" s="56"/>
      <c r="B22" s="35"/>
      <c r="C22" s="57"/>
      <c r="D22" s="62"/>
      <c r="E22" s="62"/>
      <c r="F22" s="64"/>
      <c r="G22" s="65"/>
      <c r="H22" s="62"/>
      <c r="I22" s="140"/>
      <c r="J22" s="102"/>
      <c r="K22" s="310"/>
      <c r="L22" s="311"/>
      <c r="M22" s="311"/>
      <c r="N22" s="311"/>
      <c r="O22" s="58"/>
      <c r="P22" s="62"/>
      <c r="Q22" s="62"/>
      <c r="R22" s="191"/>
      <c r="S22" s="61"/>
      <c r="T22" s="62"/>
      <c r="U22" s="62"/>
      <c r="V22" s="6"/>
      <c r="W22" s="32"/>
      <c r="X22" s="32"/>
      <c r="Y22" s="32"/>
      <c r="Z22" s="32"/>
      <c r="AA22" s="154"/>
      <c r="AB22" s="58"/>
      <c r="AC22" s="50"/>
      <c r="AD22" s="51"/>
      <c r="AE22" s="52"/>
      <c r="AF22" s="50"/>
      <c r="AG22" s="196"/>
      <c r="AH22" s="50"/>
      <c r="AI22" s="118"/>
      <c r="AJ22" s="51"/>
      <c r="AK22" s="52"/>
      <c r="AL22" s="118"/>
      <c r="AM22" s="197"/>
      <c r="AN22" s="58"/>
      <c r="AO22" s="11"/>
      <c r="AP22" s="32"/>
      <c r="AQ22" s="32"/>
      <c r="AR22" s="108"/>
      <c r="AS22" s="122"/>
      <c r="AT22" s="32"/>
      <c r="AU22" s="32"/>
      <c r="AV22" s="32"/>
      <c r="AW22" s="210"/>
      <c r="AX22" s="134"/>
      <c r="AY22" s="134"/>
      <c r="AZ22" s="211"/>
      <c r="BA22" s="59"/>
      <c r="BB22" s="55"/>
      <c r="BC22" s="55"/>
      <c r="BD22" s="11"/>
      <c r="BE22" s="11"/>
      <c r="BF22" s="176"/>
      <c r="BI22" s="7"/>
      <c r="BJ22" s="173"/>
      <c r="BK22" s="87"/>
      <c r="BL22" s="87"/>
      <c r="BO22" s="7"/>
      <c r="BQ22" s="34"/>
      <c r="BU22" s="34"/>
    </row>
    <row r="23" spans="1:73" ht="21" customHeight="1">
      <c r="A23" s="177"/>
      <c r="B23" s="11"/>
      <c r="C23" s="169"/>
      <c r="D23" s="147"/>
      <c r="E23" s="148"/>
      <c r="F23" s="313" t="s">
        <v>27</v>
      </c>
      <c r="G23" s="314"/>
      <c r="H23" s="149"/>
      <c r="I23" s="150"/>
      <c r="J23" s="79"/>
      <c r="K23" s="76"/>
      <c r="L23" s="78"/>
      <c r="M23" s="77"/>
      <c r="N23" s="76"/>
      <c r="O23" s="125"/>
      <c r="P23" s="138"/>
      <c r="Q23" s="141"/>
      <c r="R23" s="313" t="s">
        <v>34</v>
      </c>
      <c r="S23" s="314"/>
      <c r="T23" s="141"/>
      <c r="U23" s="142"/>
      <c r="V23" s="125"/>
      <c r="W23" s="158"/>
      <c r="X23" s="158"/>
      <c r="Y23" s="158"/>
      <c r="Z23" s="159"/>
      <c r="AA23" s="195"/>
      <c r="AB23" s="169"/>
      <c r="AC23" s="161"/>
      <c r="AD23" s="166"/>
      <c r="AE23" s="167"/>
      <c r="AF23" s="167"/>
      <c r="AG23" s="195"/>
      <c r="AH23" s="169"/>
      <c r="AI23" s="158"/>
      <c r="AJ23" s="159"/>
      <c r="AK23" s="160"/>
      <c r="AL23" s="158"/>
      <c r="AM23" s="195"/>
      <c r="AN23" s="169"/>
      <c r="AO23" s="167"/>
      <c r="AP23" s="161"/>
      <c r="AQ23" s="161"/>
      <c r="AR23" s="167"/>
      <c r="AS23" s="195"/>
      <c r="AT23" s="169"/>
      <c r="AU23" s="11"/>
      <c r="AV23" s="11"/>
      <c r="AW23" s="89"/>
      <c r="AX23" s="89"/>
      <c r="AY23" s="89"/>
      <c r="AZ23" s="315" t="s">
        <v>2</v>
      </c>
      <c r="BA23" s="304"/>
      <c r="BB23" s="316">
        <v>0.39583333333333331</v>
      </c>
      <c r="BC23" s="317"/>
      <c r="BD23" s="317"/>
      <c r="BE23" s="318"/>
      <c r="BF23" s="176"/>
      <c r="BJ23" s="173"/>
      <c r="BS23" s="34"/>
    </row>
    <row r="24" spans="1:73" ht="21" customHeight="1">
      <c r="A24" s="177"/>
      <c r="B24" s="11"/>
      <c r="C24" s="168"/>
      <c r="D24" s="153"/>
      <c r="E24" s="312"/>
      <c r="F24" s="312"/>
      <c r="G24" s="312"/>
      <c r="H24" s="312"/>
      <c r="I24" s="154"/>
      <c r="K24" s="7"/>
      <c r="L24" s="7"/>
      <c r="M24" s="10"/>
      <c r="N24" s="10"/>
      <c r="O24" s="10"/>
      <c r="P24" s="153"/>
      <c r="Q24" s="312"/>
      <c r="R24" s="312"/>
      <c r="S24" s="312"/>
      <c r="T24" s="312"/>
      <c r="U24" s="154"/>
      <c r="V24" s="120"/>
      <c r="W24" s="32"/>
      <c r="X24" s="32"/>
      <c r="Y24" s="32"/>
      <c r="Z24" s="32"/>
      <c r="AA24" s="194"/>
      <c r="AB24" s="168"/>
      <c r="AC24" s="76"/>
      <c r="AD24" s="78"/>
      <c r="AE24" s="77"/>
      <c r="AF24" s="76"/>
      <c r="AG24" s="194"/>
      <c r="AH24" s="168"/>
      <c r="AI24" s="76"/>
      <c r="AJ24" s="78"/>
      <c r="AK24" s="77"/>
      <c r="AL24" s="76"/>
      <c r="AM24" s="194"/>
      <c r="AN24" s="168"/>
      <c r="AO24" s="76"/>
      <c r="AP24" s="78"/>
      <c r="AQ24" s="77"/>
      <c r="AR24" s="76"/>
      <c r="AS24" s="194"/>
      <c r="AT24" s="168"/>
      <c r="AU24" s="11"/>
      <c r="AV24" s="11"/>
      <c r="AW24" s="11"/>
      <c r="AX24" s="11"/>
      <c r="AY24" s="11"/>
      <c r="AZ24" s="72"/>
      <c r="BA24" s="72"/>
      <c r="BB24" s="72"/>
      <c r="BC24" s="72"/>
      <c r="BD24" s="72"/>
      <c r="BE24" s="72"/>
      <c r="BF24" s="176"/>
      <c r="BJ24" s="101"/>
    </row>
    <row r="25" spans="1:73" ht="21" customHeight="1">
      <c r="A25" s="177"/>
      <c r="B25" s="11"/>
      <c r="C25" s="168"/>
      <c r="D25" s="153"/>
      <c r="E25" s="170"/>
      <c r="F25" s="170"/>
      <c r="G25" s="170"/>
      <c r="H25" s="170"/>
      <c r="I25" s="154"/>
      <c r="K25" s="7"/>
      <c r="L25" s="7"/>
      <c r="M25" s="10"/>
      <c r="N25" s="10"/>
      <c r="O25" s="10"/>
      <c r="P25" s="153"/>
      <c r="Q25" s="170"/>
      <c r="R25" s="170"/>
      <c r="S25" s="170"/>
      <c r="T25" s="170"/>
      <c r="U25" s="154"/>
      <c r="V25" s="120"/>
      <c r="W25" s="32"/>
      <c r="X25" s="32"/>
      <c r="Y25" s="32"/>
      <c r="Z25" s="32"/>
      <c r="AA25" s="194"/>
      <c r="AB25" s="168"/>
      <c r="AC25" s="76"/>
      <c r="AD25" s="78"/>
      <c r="AE25" s="77"/>
      <c r="AF25" s="76"/>
      <c r="AG25" s="194"/>
      <c r="AH25" s="168"/>
      <c r="AI25" s="76"/>
      <c r="AJ25" s="78"/>
      <c r="AK25" s="77"/>
      <c r="AL25" s="76"/>
      <c r="AM25" s="194"/>
      <c r="AN25" s="168"/>
      <c r="AO25" s="76"/>
      <c r="AP25" s="78"/>
      <c r="AQ25" s="77"/>
      <c r="AR25" s="76"/>
      <c r="AS25" s="194"/>
      <c r="AT25" s="168"/>
      <c r="AU25" s="11"/>
      <c r="AV25" s="11"/>
      <c r="AW25" s="11"/>
      <c r="AX25" s="11"/>
      <c r="AY25" s="11"/>
      <c r="AZ25" s="72"/>
      <c r="BA25" s="72"/>
      <c r="BB25" s="72"/>
      <c r="BC25" s="72"/>
      <c r="BD25" s="72"/>
      <c r="BE25" s="72"/>
      <c r="BF25" s="176"/>
      <c r="BJ25" s="101"/>
    </row>
    <row r="26" spans="1:73" ht="21" customHeight="1">
      <c r="A26" s="13"/>
      <c r="B26" s="10"/>
      <c r="C26" s="79"/>
      <c r="D26" s="151"/>
      <c r="E26" s="75"/>
      <c r="F26" s="124"/>
      <c r="G26" s="22"/>
      <c r="H26" s="88"/>
      <c r="I26" s="152"/>
      <c r="K26" s="7"/>
      <c r="L26" s="7"/>
      <c r="M26" s="10"/>
      <c r="N26" s="10"/>
      <c r="O26" s="10"/>
      <c r="P26" s="145"/>
      <c r="Q26" s="27"/>
      <c r="R26" s="28"/>
      <c r="S26" s="29"/>
      <c r="T26" s="27"/>
      <c r="U26" s="146"/>
      <c r="V26" s="86"/>
      <c r="W26" s="6"/>
      <c r="X26" s="6"/>
      <c r="Y26" s="6"/>
      <c r="Z26" s="60"/>
      <c r="AA26" s="86"/>
      <c r="AB26" s="143"/>
      <c r="AC26" s="27"/>
      <c r="AD26" s="28"/>
      <c r="AE26" s="135"/>
      <c r="AF26" s="88"/>
      <c r="AG26" s="144"/>
      <c r="AH26" s="108"/>
      <c r="AI26" s="32"/>
      <c r="AJ26" s="32"/>
      <c r="AK26" s="32"/>
      <c r="AL26" s="32"/>
      <c r="AM26" s="109"/>
      <c r="AN26" s="139"/>
      <c r="AO26" s="90"/>
      <c r="AP26" s="91"/>
      <c r="AQ26" s="116"/>
      <c r="AR26" s="76"/>
      <c r="AS26" s="137"/>
      <c r="AT26" s="125"/>
      <c r="AU26" s="11"/>
      <c r="AV26" s="11"/>
      <c r="BF26" s="45"/>
      <c r="BJ26" s="101"/>
      <c r="BK26" s="33"/>
      <c r="BL26" s="33"/>
    </row>
    <row r="27" spans="1:73" ht="21" customHeight="1">
      <c r="A27" s="13"/>
      <c r="B27" s="10"/>
      <c r="C27" s="295" t="s">
        <v>75</v>
      </c>
      <c r="D27" s="296"/>
      <c r="E27" s="5"/>
      <c r="F27" s="121"/>
      <c r="G27" s="121"/>
      <c r="H27" s="58"/>
      <c r="I27" s="295" t="s">
        <v>82</v>
      </c>
      <c r="J27" s="296"/>
      <c r="K27" s="30"/>
      <c r="L27" s="6"/>
      <c r="M27" s="6"/>
      <c r="N27" s="294"/>
      <c r="O27" s="295" t="s">
        <v>81</v>
      </c>
      <c r="P27" s="296"/>
      <c r="Q27" s="5"/>
      <c r="R27" s="121"/>
      <c r="S27" s="121"/>
      <c r="T27" s="58"/>
      <c r="U27" s="295" t="s">
        <v>80</v>
      </c>
      <c r="V27" s="296"/>
      <c r="W27" s="50"/>
      <c r="X27" s="50"/>
      <c r="Y27" s="50"/>
      <c r="Z27" s="51"/>
      <c r="AA27" s="295" t="s">
        <v>77</v>
      </c>
      <c r="AB27" s="296"/>
      <c r="AC27" s="5"/>
      <c r="AD27" s="121"/>
      <c r="AE27" s="121"/>
      <c r="AF27" s="58"/>
      <c r="AG27" s="295" t="s">
        <v>79</v>
      </c>
      <c r="AH27" s="296"/>
      <c r="AI27" s="6"/>
      <c r="AL27" s="6"/>
      <c r="AM27" s="295" t="s">
        <v>78</v>
      </c>
      <c r="AN27" s="296"/>
      <c r="AO27" s="121"/>
      <c r="AP27" s="11"/>
      <c r="AQ27" s="11"/>
      <c r="AR27" s="58"/>
      <c r="AS27" s="295" t="s">
        <v>74</v>
      </c>
      <c r="AT27" s="296"/>
      <c r="AU27" s="11"/>
      <c r="AV27" s="11"/>
      <c r="AW27" s="58"/>
      <c r="AX27" s="6"/>
      <c r="AY27" s="98"/>
      <c r="AZ27" s="127"/>
      <c r="BA27" s="127"/>
      <c r="BB27" s="128"/>
      <c r="BC27" s="127"/>
      <c r="BD27" s="127"/>
      <c r="BE27" s="127"/>
      <c r="BF27" s="45"/>
      <c r="BJ27" s="101"/>
      <c r="BK27" s="33"/>
      <c r="BL27" s="33"/>
    </row>
    <row r="28" spans="1:73" ht="21" customHeight="1">
      <c r="A28" s="13"/>
      <c r="B28" s="10"/>
      <c r="C28" s="297"/>
      <c r="D28" s="298"/>
      <c r="E28" s="5"/>
      <c r="F28" s="121"/>
      <c r="G28" s="121"/>
      <c r="H28" s="58"/>
      <c r="I28" s="297"/>
      <c r="J28" s="298"/>
      <c r="K28" s="30"/>
      <c r="L28" s="6"/>
      <c r="M28" s="6"/>
      <c r="N28" s="294"/>
      <c r="O28" s="297"/>
      <c r="P28" s="298"/>
      <c r="Q28" s="5"/>
      <c r="R28" s="121"/>
      <c r="S28" s="121"/>
      <c r="T28" s="58"/>
      <c r="U28" s="297"/>
      <c r="V28" s="298"/>
      <c r="W28" s="50"/>
      <c r="X28" s="50"/>
      <c r="Y28" s="50"/>
      <c r="Z28" s="51"/>
      <c r="AA28" s="297"/>
      <c r="AB28" s="298"/>
      <c r="AC28" s="5"/>
      <c r="AD28" s="121"/>
      <c r="AE28" s="121"/>
      <c r="AF28" s="58"/>
      <c r="AG28" s="297"/>
      <c r="AH28" s="298"/>
      <c r="AI28" s="6"/>
      <c r="AL28" s="6"/>
      <c r="AM28" s="297"/>
      <c r="AN28" s="298"/>
      <c r="AO28" s="121"/>
      <c r="AP28" s="11"/>
      <c r="AQ28" s="11"/>
      <c r="AR28" s="58"/>
      <c r="AS28" s="297"/>
      <c r="AT28" s="298"/>
      <c r="AU28" s="11"/>
      <c r="AV28" s="11"/>
      <c r="AW28" s="58"/>
      <c r="AX28" s="6"/>
      <c r="AY28" s="98"/>
      <c r="AZ28" s="127"/>
      <c r="BA28" s="127"/>
      <c r="BB28" s="128"/>
      <c r="BC28" s="127"/>
      <c r="BD28" s="127"/>
      <c r="BE28" s="127"/>
      <c r="BF28" s="45"/>
      <c r="BJ28" s="101"/>
      <c r="BK28" s="33"/>
      <c r="BL28" s="33"/>
    </row>
    <row r="29" spans="1:73" ht="21" customHeight="1">
      <c r="A29" s="13"/>
      <c r="B29" s="10"/>
      <c r="C29" s="297"/>
      <c r="D29" s="298"/>
      <c r="E29" s="75"/>
      <c r="F29" s="80"/>
      <c r="G29" s="81"/>
      <c r="H29" s="75"/>
      <c r="I29" s="297"/>
      <c r="J29" s="298"/>
      <c r="K29" s="76"/>
      <c r="L29" s="78"/>
      <c r="M29" s="77"/>
      <c r="N29" s="76"/>
      <c r="O29" s="297"/>
      <c r="P29" s="298"/>
      <c r="Q29" s="76"/>
      <c r="R29" s="78"/>
      <c r="S29" s="77"/>
      <c r="T29" s="76"/>
      <c r="U29" s="297"/>
      <c r="V29" s="298"/>
      <c r="W29" s="32"/>
      <c r="X29" s="32"/>
      <c r="Y29" s="32"/>
      <c r="Z29" s="32"/>
      <c r="AA29" s="297"/>
      <c r="AB29" s="298"/>
      <c r="AC29" s="76"/>
      <c r="AD29" s="78"/>
      <c r="AE29" s="77"/>
      <c r="AF29" s="76"/>
      <c r="AG29" s="297"/>
      <c r="AH29" s="298"/>
      <c r="AI29" s="76"/>
      <c r="AJ29" s="78"/>
      <c r="AK29" s="77"/>
      <c r="AL29" s="76"/>
      <c r="AM29" s="297"/>
      <c r="AN29" s="298"/>
      <c r="AO29" s="76"/>
      <c r="AP29" s="78"/>
      <c r="AQ29" s="77"/>
      <c r="AR29" s="76"/>
      <c r="AS29" s="297"/>
      <c r="AT29" s="298"/>
      <c r="AU29" s="11"/>
      <c r="AV29" s="11"/>
      <c r="AW29" s="11"/>
      <c r="AX29" s="11"/>
      <c r="AY29" s="11"/>
      <c r="AZ29" s="72"/>
      <c r="BA29" s="72"/>
      <c r="BB29" s="72"/>
      <c r="BC29" s="73"/>
      <c r="BD29" s="73"/>
      <c r="BE29" s="73"/>
      <c r="BF29" s="45"/>
      <c r="BJ29" s="101"/>
    </row>
    <row r="30" spans="1:73" ht="21" customHeight="1">
      <c r="A30" s="13"/>
      <c r="B30" s="10"/>
      <c r="C30" s="299"/>
      <c r="D30" s="300"/>
      <c r="E30" s="5"/>
      <c r="F30" s="108"/>
      <c r="G30" s="32"/>
      <c r="H30" s="32"/>
      <c r="I30" s="299"/>
      <c r="J30" s="300"/>
      <c r="K30" s="109"/>
      <c r="L30" s="6"/>
      <c r="M30" s="6"/>
      <c r="N30" s="60"/>
      <c r="O30" s="299"/>
      <c r="P30" s="300"/>
      <c r="Q30" s="5"/>
      <c r="R30" s="108"/>
      <c r="S30" s="32"/>
      <c r="T30" s="32"/>
      <c r="U30" s="299"/>
      <c r="V30" s="300"/>
      <c r="W30" s="50"/>
      <c r="X30" s="50"/>
      <c r="Y30" s="50"/>
      <c r="Z30" s="51"/>
      <c r="AA30" s="299"/>
      <c r="AB30" s="300"/>
      <c r="AC30" s="5"/>
      <c r="AD30" s="108"/>
      <c r="AE30" s="32"/>
      <c r="AF30" s="32"/>
      <c r="AG30" s="299"/>
      <c r="AH30" s="300"/>
      <c r="AI30" s="6"/>
      <c r="AJ30" s="60"/>
      <c r="AK30" s="66"/>
      <c r="AL30" s="6"/>
      <c r="AM30" s="299"/>
      <c r="AN30" s="300"/>
      <c r="AO30" s="32"/>
      <c r="AP30" s="11"/>
      <c r="AQ30" s="11"/>
      <c r="AR30" s="32"/>
      <c r="AS30" s="299"/>
      <c r="AT30" s="300"/>
      <c r="AU30" s="11"/>
      <c r="AV30" s="11"/>
      <c r="AW30" s="11"/>
      <c r="AX30" s="11"/>
      <c r="AY30" s="11"/>
      <c r="AZ30" s="72"/>
      <c r="BA30" s="72"/>
      <c r="BB30" s="72"/>
      <c r="BC30" s="73"/>
      <c r="BD30" s="73"/>
      <c r="BE30" s="73"/>
      <c r="BF30" s="45"/>
      <c r="BJ30" s="101"/>
      <c r="BK30" s="33"/>
      <c r="BL30" s="33"/>
    </row>
    <row r="31" spans="1:73" ht="21" customHeight="1">
      <c r="A31" s="13"/>
      <c r="B31" s="10"/>
      <c r="C31" s="308">
        <v>1</v>
      </c>
      <c r="D31" s="309"/>
      <c r="E31" s="155"/>
      <c r="F31" s="156"/>
      <c r="G31" s="157"/>
      <c r="H31" s="157"/>
      <c r="I31" s="308">
        <v>2</v>
      </c>
      <c r="J31" s="309"/>
      <c r="K31" s="158"/>
      <c r="L31" s="158"/>
      <c r="M31" s="158"/>
      <c r="N31" s="159"/>
      <c r="O31" s="308">
        <v>6</v>
      </c>
      <c r="P31" s="309"/>
      <c r="Q31" s="155"/>
      <c r="R31" s="156"/>
      <c r="S31" s="157"/>
      <c r="T31" s="157"/>
      <c r="U31" s="308">
        <v>7</v>
      </c>
      <c r="V31" s="309"/>
      <c r="W31" s="158"/>
      <c r="X31" s="158"/>
      <c r="Y31" s="158"/>
      <c r="Z31" s="159"/>
      <c r="AA31" s="308">
        <v>8</v>
      </c>
      <c r="AB31" s="309"/>
      <c r="AC31" s="155"/>
      <c r="AD31" s="156"/>
      <c r="AE31" s="157"/>
      <c r="AF31" s="157"/>
      <c r="AG31" s="308">
        <v>13</v>
      </c>
      <c r="AH31" s="309"/>
      <c r="AI31" s="158"/>
      <c r="AJ31" s="159"/>
      <c r="AK31" s="160"/>
      <c r="AL31" s="158"/>
      <c r="AM31" s="308">
        <v>14</v>
      </c>
      <c r="AN31" s="309"/>
      <c r="AO31" s="157"/>
      <c r="AP31" s="161"/>
      <c r="AQ31" s="161"/>
      <c r="AR31" s="157"/>
      <c r="AS31" s="308">
        <v>15</v>
      </c>
      <c r="AT31" s="309"/>
      <c r="AU31" s="11"/>
      <c r="AV31" s="11"/>
      <c r="AW31" s="11"/>
      <c r="AX31" s="11"/>
      <c r="AY31" s="11"/>
      <c r="AZ31" s="72"/>
      <c r="BA31" s="72"/>
      <c r="BB31" s="72"/>
      <c r="BC31" s="73"/>
      <c r="BD31" s="73"/>
      <c r="BE31" s="73"/>
      <c r="BF31" s="45"/>
      <c r="BJ31" s="101"/>
      <c r="BK31" s="33"/>
      <c r="BL31" s="33"/>
    </row>
    <row r="32" spans="1:73" ht="21" customHeight="1">
      <c r="A32" s="13"/>
      <c r="B32" s="10"/>
      <c r="C32" s="325" t="s">
        <v>22</v>
      </c>
      <c r="D32" s="325"/>
      <c r="E32" s="126"/>
      <c r="F32" s="126"/>
      <c r="G32" s="208"/>
      <c r="H32" s="18"/>
      <c r="I32" s="326" t="s">
        <v>30</v>
      </c>
      <c r="J32" s="326"/>
      <c r="K32" s="126"/>
      <c r="L32" s="126"/>
      <c r="M32" s="19"/>
      <c r="N32" s="82"/>
      <c r="O32" s="325" t="s">
        <v>23</v>
      </c>
      <c r="P32" s="325"/>
      <c r="Q32" s="126"/>
      <c r="R32" s="209"/>
      <c r="S32" s="18"/>
      <c r="T32" s="18"/>
      <c r="U32" s="326" t="s">
        <v>25</v>
      </c>
      <c r="V32" s="326"/>
      <c r="W32" s="11"/>
      <c r="X32" s="11"/>
      <c r="Y32" s="11"/>
      <c r="Z32" s="14"/>
      <c r="AA32" s="325" t="s">
        <v>24</v>
      </c>
      <c r="AB32" s="325"/>
      <c r="AC32" s="126"/>
      <c r="AD32" s="126"/>
      <c r="AE32" s="208"/>
      <c r="AF32" s="18"/>
      <c r="AG32" s="326" t="s">
        <v>26</v>
      </c>
      <c r="AH32" s="326"/>
      <c r="AI32" s="19"/>
      <c r="AJ32" s="11"/>
      <c r="AK32" s="11"/>
      <c r="AL32" s="19"/>
      <c r="AM32" s="326" t="s">
        <v>37</v>
      </c>
      <c r="AN32" s="326"/>
      <c r="AO32" s="19"/>
      <c r="AP32" s="176"/>
      <c r="AR32" s="19"/>
      <c r="AS32" s="326" t="s">
        <v>32</v>
      </c>
      <c r="AT32" s="326"/>
      <c r="AU32" s="11"/>
      <c r="AV32" s="11"/>
      <c r="BF32" s="45"/>
      <c r="BJ32" s="173"/>
    </row>
    <row r="33" spans="1:73" ht="21" customHeight="1">
      <c r="A33" s="13"/>
      <c r="B33" s="10"/>
      <c r="C33" s="212"/>
      <c r="D33" s="212"/>
      <c r="E33" s="126"/>
      <c r="F33" s="126"/>
      <c r="G33" s="208"/>
      <c r="H33" s="18"/>
      <c r="I33" s="213"/>
      <c r="J33" s="213"/>
      <c r="K33" s="126"/>
      <c r="L33" s="126"/>
      <c r="M33" s="19"/>
      <c r="N33" s="82"/>
      <c r="O33" s="212"/>
      <c r="P33" s="212"/>
      <c r="Q33" s="126"/>
      <c r="R33" s="209"/>
      <c r="S33" s="18"/>
      <c r="T33" s="18"/>
      <c r="U33" s="213"/>
      <c r="V33" s="213"/>
      <c r="W33" s="11"/>
      <c r="X33" s="11"/>
      <c r="Y33" s="11"/>
      <c r="Z33" s="14"/>
      <c r="AA33" s="212"/>
      <c r="AB33" s="212"/>
      <c r="AC33" s="126"/>
      <c r="AD33" s="126"/>
      <c r="AE33" s="208"/>
      <c r="AF33" s="18"/>
      <c r="AG33" s="213"/>
      <c r="AH33" s="213"/>
      <c r="AI33" s="19"/>
      <c r="AJ33" s="11"/>
      <c r="AK33" s="11"/>
      <c r="AL33" s="19"/>
      <c r="AM33" s="213"/>
      <c r="AN33" s="213"/>
      <c r="AO33" s="19"/>
      <c r="AP33" s="176"/>
      <c r="AR33" s="19"/>
      <c r="AS33" s="213"/>
      <c r="AT33" s="213"/>
      <c r="AU33" s="11"/>
      <c r="AV33" s="11"/>
      <c r="BF33" s="45"/>
      <c r="BJ33" s="173"/>
    </row>
    <row r="34" spans="1:73" ht="21" customHeight="1">
      <c r="A34" s="13"/>
      <c r="B34" s="10"/>
      <c r="C34" s="79"/>
      <c r="D34" s="79"/>
      <c r="E34" s="75"/>
      <c r="F34" s="79"/>
      <c r="G34" s="151"/>
      <c r="H34" s="75"/>
      <c r="I34" s="79"/>
      <c r="J34" s="108"/>
      <c r="K34" s="312"/>
      <c r="L34" s="312"/>
      <c r="M34" s="312"/>
      <c r="N34" s="312"/>
      <c r="O34" s="109"/>
      <c r="P34" s="125"/>
      <c r="Q34" s="76"/>
      <c r="R34" s="199"/>
      <c r="S34" s="77"/>
      <c r="T34" s="377"/>
      <c r="U34" s="378"/>
      <c r="V34" s="121"/>
      <c r="W34" s="121"/>
      <c r="X34" s="82"/>
      <c r="Y34" s="82"/>
      <c r="Z34" s="19"/>
      <c r="AA34" s="120"/>
      <c r="AB34" s="381"/>
      <c r="AC34" s="382"/>
      <c r="AD34" s="78"/>
      <c r="AE34" s="207"/>
      <c r="AF34" s="76"/>
      <c r="AG34" s="125"/>
      <c r="AH34" s="108"/>
      <c r="AI34" s="312"/>
      <c r="AJ34" s="312"/>
      <c r="AK34" s="312"/>
      <c r="AL34" s="312"/>
      <c r="AM34" s="109"/>
      <c r="AN34" s="125"/>
      <c r="AO34" s="76"/>
      <c r="AP34" s="199"/>
      <c r="AQ34" s="77"/>
      <c r="AR34" s="76"/>
      <c r="AS34" s="125"/>
      <c r="AT34" s="125"/>
      <c r="AU34" s="11"/>
      <c r="AV34" s="11"/>
      <c r="AW34" s="7"/>
      <c r="AX34" s="7"/>
      <c r="AY34" s="7"/>
      <c r="AZ34" s="7"/>
      <c r="BA34" s="7"/>
      <c r="BB34" s="7"/>
      <c r="BF34" s="45"/>
      <c r="BJ34" s="101"/>
      <c r="BK34" s="33"/>
      <c r="BL34" s="33"/>
    </row>
    <row r="35" spans="1:73" ht="21" customHeight="1">
      <c r="A35" s="13"/>
      <c r="B35" s="10"/>
      <c r="C35" s="123"/>
      <c r="D35" s="123"/>
      <c r="E35" s="18"/>
      <c r="F35" s="21"/>
      <c r="G35" s="201"/>
      <c r="H35" s="24"/>
      <c r="I35" s="202"/>
      <c r="J35" s="182"/>
      <c r="K35" s="104"/>
      <c r="L35" s="375" t="s">
        <v>38</v>
      </c>
      <c r="M35" s="376"/>
      <c r="N35" s="104"/>
      <c r="O35" s="182"/>
      <c r="P35" s="92"/>
      <c r="Q35" s="93"/>
      <c r="R35" s="203"/>
      <c r="S35" s="29"/>
      <c r="T35" s="379"/>
      <c r="U35" s="380"/>
      <c r="V35" s="86"/>
      <c r="W35" s="6"/>
      <c r="X35" s="6"/>
      <c r="Y35" s="6"/>
      <c r="Z35" s="60"/>
      <c r="AA35" s="86"/>
      <c r="AB35" s="383"/>
      <c r="AC35" s="384"/>
      <c r="AD35" s="28"/>
      <c r="AE35" s="204"/>
      <c r="AF35" s="93"/>
      <c r="AG35" s="202"/>
      <c r="AH35" s="182"/>
      <c r="AI35" s="104"/>
      <c r="AJ35" s="375" t="s">
        <v>34</v>
      </c>
      <c r="AK35" s="376"/>
      <c r="AL35" s="104"/>
      <c r="AM35" s="182"/>
      <c r="AN35" s="92"/>
      <c r="AO35" s="93"/>
      <c r="AP35" s="205"/>
      <c r="AQ35" s="20"/>
      <c r="AR35" s="19"/>
      <c r="AS35" s="120"/>
      <c r="AT35" s="120"/>
      <c r="AU35" s="11"/>
      <c r="AV35" s="11"/>
      <c r="AW35" s="74"/>
      <c r="AX35" s="83"/>
      <c r="AY35" s="84"/>
      <c r="AZ35" s="303" t="s">
        <v>72</v>
      </c>
      <c r="BA35" s="304"/>
      <c r="BB35" s="389">
        <v>0.46527777777777773</v>
      </c>
      <c r="BC35" s="390"/>
      <c r="BD35" s="390"/>
      <c r="BE35" s="391"/>
      <c r="BF35" s="45"/>
      <c r="BJ35" s="173"/>
      <c r="BS35" s="34"/>
    </row>
    <row r="36" spans="1:73" ht="21" customHeight="1">
      <c r="A36" s="177"/>
      <c r="B36" s="11"/>
      <c r="C36" s="44"/>
      <c r="D36" s="44"/>
      <c r="E36" s="112"/>
      <c r="F36" s="112"/>
      <c r="G36" s="19"/>
      <c r="H36" s="19"/>
      <c r="I36" s="44"/>
      <c r="J36" s="44"/>
      <c r="K36" s="112"/>
      <c r="L36" s="220"/>
      <c r="M36" s="290"/>
      <c r="N36" s="82"/>
      <c r="O36" s="44"/>
      <c r="P36" s="44"/>
      <c r="Q36" s="112"/>
      <c r="R36" s="112"/>
      <c r="S36" s="19"/>
      <c r="T36" s="19"/>
      <c r="U36" s="291"/>
      <c r="V36" s="172"/>
      <c r="W36" s="12"/>
      <c r="X36" s="301" t="s">
        <v>28</v>
      </c>
      <c r="Y36" s="302"/>
      <c r="Z36" s="292"/>
      <c r="AA36" s="172"/>
      <c r="AB36" s="293"/>
      <c r="AC36" s="112"/>
      <c r="AD36" s="112"/>
      <c r="AE36" s="19"/>
      <c r="AF36" s="19"/>
      <c r="AG36" s="44"/>
      <c r="AH36" s="44"/>
      <c r="AI36" s="19"/>
      <c r="AJ36" s="206"/>
      <c r="AK36" s="11"/>
      <c r="AL36" s="19"/>
      <c r="AM36" s="44"/>
      <c r="AN36" s="44"/>
      <c r="AO36" s="19"/>
      <c r="AP36" s="11"/>
      <c r="AQ36" s="11"/>
      <c r="AR36" s="19"/>
      <c r="AS36" s="44"/>
      <c r="AT36" s="44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76"/>
      <c r="BJ36" s="101"/>
      <c r="BK36" s="33"/>
      <c r="BL36" s="33"/>
    </row>
    <row r="37" spans="1:73" ht="21" customHeight="1">
      <c r="A37" s="46"/>
      <c r="B37" s="170"/>
      <c r="C37" s="47"/>
      <c r="D37" s="47"/>
      <c r="E37" s="47"/>
      <c r="F37" s="47"/>
      <c r="G37" s="47"/>
      <c r="H37" s="30"/>
      <c r="I37" s="30"/>
      <c r="J37" s="30"/>
      <c r="K37" s="30"/>
      <c r="L37" s="30"/>
      <c r="M37" s="48"/>
      <c r="N37" s="30"/>
      <c r="O37" s="30"/>
      <c r="P37" s="30"/>
      <c r="Q37" s="30"/>
      <c r="R37" s="30"/>
      <c r="S37" s="30"/>
      <c r="T37" s="30"/>
      <c r="U37" s="6"/>
      <c r="V37" s="121"/>
      <c r="W37" s="121"/>
      <c r="X37" s="82"/>
      <c r="Y37" s="219"/>
      <c r="Z37" s="58"/>
      <c r="AA37" s="30"/>
      <c r="AB37" s="6"/>
      <c r="AC37" s="50"/>
      <c r="AD37" s="51"/>
      <c r="AE37" s="52"/>
      <c r="AF37" s="50"/>
      <c r="AG37" s="50"/>
      <c r="AH37" s="50"/>
      <c r="AI37" s="118"/>
      <c r="AJ37" s="215"/>
      <c r="AK37" s="52"/>
      <c r="AL37" s="118"/>
      <c r="AM37" s="6"/>
      <c r="AN37" s="30"/>
      <c r="AO37" s="11"/>
      <c r="AP37" s="11"/>
      <c r="AQ37" s="58"/>
      <c r="AR37" s="121"/>
      <c r="AS37" s="121"/>
      <c r="AT37" s="82"/>
      <c r="AU37" s="82"/>
      <c r="AV37" s="30"/>
      <c r="AW37" s="30"/>
      <c r="AX37" s="55"/>
      <c r="AY37" s="55"/>
      <c r="AZ37" s="127"/>
      <c r="BA37" s="127"/>
      <c r="BB37" s="128"/>
      <c r="BC37" s="127"/>
      <c r="BD37" s="127"/>
      <c r="BE37" s="127"/>
      <c r="BF37" s="176"/>
      <c r="BI37" s="7"/>
      <c r="BJ37" s="173"/>
      <c r="BK37" s="87"/>
      <c r="BL37" s="87"/>
      <c r="BO37" s="7"/>
      <c r="BQ37" s="34"/>
      <c r="BU37" s="34"/>
    </row>
    <row r="38" spans="1:73" ht="21" customHeight="1">
      <c r="A38" s="46"/>
      <c r="B38" s="289"/>
      <c r="C38" s="47"/>
      <c r="D38" s="47"/>
      <c r="E38" s="47"/>
      <c r="F38" s="47"/>
      <c r="G38" s="47"/>
      <c r="H38" s="30"/>
      <c r="I38" s="30"/>
      <c r="J38" s="30"/>
      <c r="K38" s="30"/>
      <c r="L38" s="30"/>
      <c r="M38" s="48"/>
      <c r="N38" s="30"/>
      <c r="O38" s="30"/>
      <c r="P38" s="30"/>
      <c r="Q38" s="30"/>
      <c r="R38" s="30"/>
      <c r="S38" s="30"/>
      <c r="T38" s="30"/>
      <c r="U38" s="6"/>
      <c r="V38" s="121"/>
      <c r="W38" s="121"/>
      <c r="X38" s="82"/>
      <c r="Y38" s="82"/>
      <c r="Z38" s="58"/>
      <c r="AA38" s="30"/>
      <c r="AB38" s="6"/>
      <c r="AC38" s="50"/>
      <c r="AD38" s="51"/>
      <c r="AE38" s="52"/>
      <c r="AF38" s="50"/>
      <c r="AG38" s="50"/>
      <c r="AH38" s="50"/>
      <c r="AI38" s="118"/>
      <c r="AJ38" s="215"/>
      <c r="AK38" s="52"/>
      <c r="AL38" s="118"/>
      <c r="AM38" s="6"/>
      <c r="AN38" s="30"/>
      <c r="AO38" s="11"/>
      <c r="AP38" s="11"/>
      <c r="AQ38" s="58"/>
      <c r="AR38" s="121"/>
      <c r="AS38" s="121"/>
      <c r="AT38" s="82"/>
      <c r="AU38" s="82"/>
      <c r="AV38" s="30"/>
      <c r="AW38" s="30"/>
      <c r="AX38" s="55"/>
      <c r="AY38" s="55"/>
      <c r="AZ38" s="127"/>
      <c r="BA38" s="127"/>
      <c r="BB38" s="128"/>
      <c r="BC38" s="127"/>
      <c r="BD38" s="127"/>
      <c r="BE38" s="127"/>
      <c r="BF38" s="176"/>
      <c r="BI38" s="7"/>
      <c r="BJ38" s="214"/>
      <c r="BK38" s="87"/>
      <c r="BL38" s="87"/>
      <c r="BO38" s="7"/>
      <c r="BQ38" s="34"/>
      <c r="BU38" s="34"/>
    </row>
    <row r="39" spans="1:73" ht="21" customHeight="1">
      <c r="A39" s="177"/>
      <c r="B39" s="11"/>
      <c r="C39" s="6"/>
      <c r="D39" s="111"/>
      <c r="E39" s="6"/>
      <c r="F39" s="60"/>
      <c r="G39" s="66"/>
      <c r="H39" s="6"/>
      <c r="I39" s="6"/>
      <c r="J39" s="6"/>
      <c r="K39" s="47"/>
      <c r="L39" s="60"/>
      <c r="M39" s="65"/>
      <c r="N39" s="63"/>
      <c r="O39" s="62"/>
      <c r="P39" s="62"/>
      <c r="Q39" s="62"/>
      <c r="R39" s="64"/>
      <c r="S39" s="61"/>
      <c r="T39" s="62"/>
      <c r="U39" s="140"/>
      <c r="V39" s="216"/>
      <c r="W39" s="217"/>
      <c r="X39" s="301" t="s">
        <v>27</v>
      </c>
      <c r="Y39" s="302"/>
      <c r="Z39" s="218"/>
      <c r="AA39" s="182"/>
      <c r="AB39" s="62"/>
      <c r="AC39" s="62"/>
      <c r="AD39" s="64"/>
      <c r="AE39" s="61"/>
      <c r="AF39" s="62"/>
      <c r="AG39" s="62"/>
      <c r="AH39" s="62"/>
      <c r="AI39" s="63"/>
      <c r="AJ39" s="191"/>
      <c r="AK39" s="66"/>
      <c r="AL39" s="47"/>
      <c r="AM39" s="67"/>
      <c r="AN39" s="67"/>
      <c r="AO39" s="67"/>
      <c r="AP39" s="32"/>
      <c r="AQ39" s="32"/>
      <c r="AR39" s="129"/>
      <c r="AS39" s="131"/>
      <c r="AT39" s="132"/>
      <c r="AU39" s="132"/>
      <c r="AV39" s="132"/>
      <c r="AW39" s="74"/>
      <c r="AX39" s="83"/>
      <c r="AY39" s="84"/>
      <c r="AZ39" s="303" t="s">
        <v>31</v>
      </c>
      <c r="BA39" s="304"/>
      <c r="BB39" s="305">
        <v>0.54166666666666663</v>
      </c>
      <c r="BC39" s="306"/>
      <c r="BD39" s="306"/>
      <c r="BE39" s="307"/>
      <c r="BF39" s="176"/>
      <c r="BH39" s="34"/>
      <c r="BI39" s="7"/>
      <c r="BJ39" s="173"/>
      <c r="BN39" s="34"/>
      <c r="BO39" s="7"/>
    </row>
    <row r="40" spans="1:73" ht="21" customHeight="1">
      <c r="A40" s="177"/>
      <c r="B40" s="11"/>
      <c r="C40" s="125"/>
      <c r="D40" s="125"/>
      <c r="E40" s="76"/>
      <c r="F40" s="125"/>
      <c r="G40" s="125"/>
      <c r="H40" s="76"/>
      <c r="I40" s="125"/>
      <c r="J40" s="385"/>
      <c r="K40" s="386"/>
      <c r="L40" s="82"/>
      <c r="M40" s="82"/>
      <c r="N40" s="76"/>
      <c r="O40" s="125"/>
      <c r="P40" s="125"/>
      <c r="Q40" s="76"/>
      <c r="R40" s="78"/>
      <c r="S40" s="77"/>
      <c r="T40" s="76"/>
      <c r="U40" s="85"/>
      <c r="V40" s="121"/>
      <c r="W40" s="121"/>
      <c r="X40" s="82"/>
      <c r="Y40" s="219"/>
      <c r="Z40" s="19"/>
      <c r="AA40" s="120"/>
      <c r="AB40" s="11"/>
      <c r="AC40" s="85"/>
      <c r="AD40" s="78"/>
      <c r="AE40" s="77"/>
      <c r="AF40" s="76"/>
      <c r="AG40" s="125"/>
      <c r="AH40" s="125"/>
      <c r="AI40" s="82"/>
      <c r="AJ40" s="82"/>
      <c r="AK40" s="82"/>
      <c r="AL40" s="377"/>
      <c r="AM40" s="378"/>
      <c r="AN40" s="125"/>
      <c r="AO40" s="76"/>
      <c r="AP40" s="78"/>
      <c r="AQ40" s="77"/>
      <c r="AR40" s="76"/>
      <c r="AS40" s="125"/>
      <c r="AT40" s="125"/>
      <c r="AU40" s="11"/>
      <c r="AV40" s="11"/>
      <c r="AW40" s="58"/>
      <c r="AX40" s="67"/>
      <c r="AY40" s="163"/>
      <c r="AZ40" s="127"/>
      <c r="BA40" s="127"/>
      <c r="BB40" s="128"/>
      <c r="BC40" s="127"/>
      <c r="BD40" s="127"/>
      <c r="BE40" s="127"/>
      <c r="BF40" s="176"/>
      <c r="BJ40" s="101"/>
      <c r="BK40" s="33"/>
      <c r="BL40" s="33"/>
    </row>
    <row r="41" spans="1:73" ht="21" customHeight="1">
      <c r="A41" s="13"/>
      <c r="B41" s="10"/>
      <c r="C41" s="79"/>
      <c r="D41" s="79"/>
      <c r="E41" s="75"/>
      <c r="F41" s="79"/>
      <c r="G41" s="79"/>
      <c r="H41" s="75"/>
      <c r="I41" s="79"/>
      <c r="J41" s="387"/>
      <c r="K41" s="388"/>
      <c r="L41" s="171"/>
      <c r="M41" s="171"/>
      <c r="N41" s="76"/>
      <c r="O41" s="125"/>
      <c r="P41" s="125"/>
      <c r="Q41" s="76"/>
      <c r="R41" s="78"/>
      <c r="S41" s="77"/>
      <c r="T41" s="76"/>
      <c r="U41" s="85"/>
      <c r="V41" s="121"/>
      <c r="W41" s="121"/>
      <c r="X41" s="82"/>
      <c r="Y41" s="82"/>
      <c r="Z41" s="19"/>
      <c r="AA41" s="120"/>
      <c r="AB41" s="11"/>
      <c r="AC41" s="85"/>
      <c r="AD41" s="78"/>
      <c r="AE41" s="77"/>
      <c r="AF41" s="76"/>
      <c r="AG41" s="125"/>
      <c r="AH41" s="125"/>
      <c r="AI41" s="171"/>
      <c r="AJ41" s="171"/>
      <c r="AK41" s="77"/>
      <c r="AL41" s="379"/>
      <c r="AM41" s="380"/>
      <c r="AN41" s="125"/>
      <c r="AO41" s="76"/>
      <c r="AP41" s="78"/>
      <c r="AQ41" s="77"/>
      <c r="AR41" s="76"/>
      <c r="AS41" s="125"/>
      <c r="AT41" s="125"/>
      <c r="AU41" s="11"/>
      <c r="AV41" s="11"/>
      <c r="AW41" s="58"/>
      <c r="AX41" s="67"/>
      <c r="AY41" s="163"/>
      <c r="AZ41" s="119"/>
      <c r="BA41" s="119"/>
      <c r="BB41" s="164"/>
      <c r="BC41" s="119"/>
      <c r="BD41" s="119"/>
      <c r="BE41" s="119"/>
      <c r="BF41" s="45"/>
      <c r="BJ41" s="101"/>
      <c r="BK41" s="33"/>
      <c r="BL41" s="33"/>
    </row>
    <row r="42" spans="1:73" ht="21" customHeight="1">
      <c r="A42" s="16"/>
      <c r="B42" s="17"/>
      <c r="C42" s="165" t="s">
        <v>39</v>
      </c>
      <c r="D42" s="23"/>
      <c r="E42" s="24"/>
      <c r="F42" s="25"/>
      <c r="G42" s="26"/>
      <c r="H42" s="24"/>
      <c r="I42" s="105"/>
      <c r="J42" s="103"/>
      <c r="K42" s="103"/>
      <c r="L42" s="104"/>
      <c r="M42" s="104"/>
      <c r="N42" s="104"/>
      <c r="O42" s="103"/>
      <c r="P42" s="92"/>
      <c r="Q42" s="93"/>
      <c r="R42" s="94"/>
      <c r="S42" s="95"/>
      <c r="T42" s="93"/>
      <c r="U42" s="92"/>
      <c r="V42" s="92"/>
      <c r="W42" s="62"/>
      <c r="X42" s="62"/>
      <c r="Y42" s="62"/>
      <c r="Z42" s="64"/>
      <c r="AA42" s="92"/>
      <c r="AB42" s="92"/>
      <c r="AC42" s="93"/>
      <c r="AD42" s="94"/>
      <c r="AE42" s="95"/>
      <c r="AF42" s="93"/>
      <c r="AG42" s="105"/>
      <c r="AH42" s="103"/>
      <c r="AI42" s="103"/>
      <c r="AJ42" s="104"/>
      <c r="AK42" s="104"/>
      <c r="AL42" s="104"/>
      <c r="AM42" s="103"/>
      <c r="AN42" s="92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/>
      <c r="BA42" s="96"/>
      <c r="BB42" s="96"/>
      <c r="BC42" s="96"/>
      <c r="BD42" s="96"/>
      <c r="BE42" s="96"/>
      <c r="BF42" s="97"/>
      <c r="BJ42" s="173"/>
      <c r="BS42" s="34"/>
    </row>
  </sheetData>
  <mergeCells count="84">
    <mergeCell ref="AZ8:BF8"/>
    <mergeCell ref="AX11:AY13"/>
    <mergeCell ref="W14:Z14"/>
    <mergeCell ref="J15:K15"/>
    <mergeCell ref="L15:M15"/>
    <mergeCell ref="AH15:AI15"/>
    <mergeCell ref="AJ15:AK15"/>
    <mergeCell ref="V9:W9"/>
    <mergeCell ref="X9:Y9"/>
    <mergeCell ref="AT9:AU9"/>
    <mergeCell ref="C32:D32"/>
    <mergeCell ref="AP11:AQ13"/>
    <mergeCell ref="A6:G6"/>
    <mergeCell ref="W10:Z10"/>
    <mergeCell ref="AS10:AV10"/>
    <mergeCell ref="A1:BG2"/>
    <mergeCell ref="AI18:AL18"/>
    <mergeCell ref="AZ19:BA19"/>
    <mergeCell ref="BB19:BE19"/>
    <mergeCell ref="AC20:AF20"/>
    <mergeCell ref="AO20:AR20"/>
    <mergeCell ref="K22:N22"/>
    <mergeCell ref="F23:G23"/>
    <mergeCell ref="R23:S23"/>
    <mergeCell ref="AZ23:BA23"/>
    <mergeCell ref="BB23:BE23"/>
    <mergeCell ref="A3:D3"/>
    <mergeCell ref="E3:AC3"/>
    <mergeCell ref="A4:G5"/>
    <mergeCell ref="V4:AA4"/>
    <mergeCell ref="AG4:AL4"/>
    <mergeCell ref="AR4:AW4"/>
    <mergeCell ref="AX4:BF4"/>
    <mergeCell ref="V5:AA5"/>
    <mergeCell ref="AG5:AL5"/>
    <mergeCell ref="AR5:AW5"/>
    <mergeCell ref="AX5:BF5"/>
    <mergeCell ref="AZ9:BA9"/>
    <mergeCell ref="BB9:BE9"/>
    <mergeCell ref="C31:D31"/>
    <mergeCell ref="I31:J31"/>
    <mergeCell ref="O31:P31"/>
    <mergeCell ref="U31:V31"/>
    <mergeCell ref="AA31:AB31"/>
    <mergeCell ref="AG31:AH31"/>
    <mergeCell ref="AM31:AN31"/>
    <mergeCell ref="AS31:AT31"/>
    <mergeCell ref="AZ15:BA15"/>
    <mergeCell ref="BB15:BE15"/>
    <mergeCell ref="E24:H24"/>
    <mergeCell ref="Q24:T24"/>
    <mergeCell ref="AD19:AE19"/>
    <mergeCell ref="AP19:AQ19"/>
    <mergeCell ref="K16:N16"/>
    <mergeCell ref="AI16:AL16"/>
    <mergeCell ref="I32:J32"/>
    <mergeCell ref="O32:P32"/>
    <mergeCell ref="U32:V32"/>
    <mergeCell ref="AA32:AB32"/>
    <mergeCell ref="AG32:AH32"/>
    <mergeCell ref="AM32:AN32"/>
    <mergeCell ref="AS32:AT32"/>
    <mergeCell ref="K34:N34"/>
    <mergeCell ref="AI34:AL34"/>
    <mergeCell ref="L35:M35"/>
    <mergeCell ref="AJ35:AK35"/>
    <mergeCell ref="T34:U35"/>
    <mergeCell ref="AB34:AC35"/>
    <mergeCell ref="J40:K41"/>
    <mergeCell ref="AL40:AM41"/>
    <mergeCell ref="X36:Y36"/>
    <mergeCell ref="AZ35:BA35"/>
    <mergeCell ref="BB35:BE35"/>
    <mergeCell ref="X39:Y39"/>
    <mergeCell ref="AZ39:BA39"/>
    <mergeCell ref="BB39:BE39"/>
    <mergeCell ref="C27:D30"/>
    <mergeCell ref="I27:J30"/>
    <mergeCell ref="O27:P30"/>
    <mergeCell ref="U27:V30"/>
    <mergeCell ref="AA27:AB30"/>
    <mergeCell ref="AG27:AH30"/>
    <mergeCell ref="AM27:AN30"/>
    <mergeCell ref="AS27:AT30"/>
  </mergeCells>
  <phoneticPr fontId="3"/>
  <pageMargins left="0.74803149606299213" right="0.62992125984251968" top="0.27559055118110237" bottom="0.51181102362204722" header="0.19685039370078741" footer="0.39370078740157483"/>
  <pageSetup paperSize="9" scale="95" firstPageNumber="13" orientation="portrait" useFirstPageNumber="1" horizontalDpi="300" verticalDpi="30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AG85"/>
  <sheetViews>
    <sheetView topLeftCell="A21" zoomScaleNormal="100" zoomScaleSheetLayoutView="100" workbookViewId="0">
      <selection activeCell="G41" sqref="G41"/>
    </sheetView>
  </sheetViews>
  <sheetFormatPr defaultColWidth="3.125" defaultRowHeight="27" customHeight="1"/>
  <cols>
    <col min="1" max="3" width="3.125" style="4" customWidth="1"/>
    <col min="4" max="5" width="3.125" style="2" customWidth="1"/>
    <col min="6" max="15" width="3.125" style="1" customWidth="1"/>
    <col min="16" max="19" width="3.125" style="259" customWidth="1"/>
    <col min="20" max="21" width="3" style="259" customWidth="1"/>
    <col min="22" max="26" width="3.125" style="259" customWidth="1"/>
    <col min="27" max="30" width="3.125" style="4"/>
    <col min="31" max="16384" width="3.125" style="3"/>
  </cols>
  <sheetData>
    <row r="1" spans="1:30" ht="20.25" hidden="1" customHeight="1" thickBot="1">
      <c r="A1" s="464" t="s">
        <v>41</v>
      </c>
      <c r="B1" s="465"/>
      <c r="C1" s="466"/>
      <c r="D1" s="221">
        <v>1</v>
      </c>
      <c r="E1" s="413"/>
      <c r="F1" s="414"/>
      <c r="G1" s="287">
        <v>2</v>
      </c>
      <c r="H1" s="467"/>
      <c r="I1" s="468"/>
      <c r="J1" s="288">
        <v>3</v>
      </c>
      <c r="K1" s="413"/>
      <c r="L1" s="417"/>
      <c r="M1" s="287">
        <v>4</v>
      </c>
      <c r="N1" s="413"/>
      <c r="O1" s="469"/>
      <c r="P1" s="224" t="s">
        <v>8</v>
      </c>
      <c r="Q1" s="225" t="s">
        <v>9</v>
      </c>
      <c r="R1" s="226" t="s">
        <v>4</v>
      </c>
      <c r="S1" s="227" t="s">
        <v>10</v>
      </c>
      <c r="T1" s="228" t="s">
        <v>11</v>
      </c>
      <c r="U1" s="229" t="s">
        <v>13</v>
      </c>
      <c r="V1" s="226" t="s">
        <v>12</v>
      </c>
      <c r="W1" s="226" t="s">
        <v>0</v>
      </c>
      <c r="X1" s="226" t="s">
        <v>42</v>
      </c>
      <c r="Y1" s="420" t="s">
        <v>0</v>
      </c>
      <c r="Z1" s="421"/>
      <c r="AA1" s="421"/>
      <c r="AB1" s="421"/>
      <c r="AC1" s="421"/>
      <c r="AD1" s="422"/>
    </row>
    <row r="2" spans="1:30" ht="20.25" hidden="1" customHeight="1" thickBot="1">
      <c r="A2" s="230">
        <v>1</v>
      </c>
      <c r="B2" s="403">
        <f>E1</f>
        <v>0</v>
      </c>
      <c r="C2" s="404"/>
      <c r="D2" s="234"/>
      <c r="E2" s="235" t="str">
        <f>IF(D2="","",IF(D2&gt;F2,"○",IF(D2=F2,"△","×")))</f>
        <v/>
      </c>
      <c r="F2" s="236"/>
      <c r="G2" s="234"/>
      <c r="H2" s="235" t="str">
        <f>IF(G2="","",IF(G2&gt;I2,"○",IF(G2=I2,"△","×")))</f>
        <v/>
      </c>
      <c r="I2" s="236"/>
      <c r="J2" s="234"/>
      <c r="K2" s="235" t="str">
        <f>IF(J2="","",IF(J2&gt;L2,"○",IF(J2=L2,"△","×")))</f>
        <v/>
      </c>
      <c r="L2" s="236"/>
      <c r="M2" s="234"/>
      <c r="N2" s="235" t="str">
        <f>IF(M2="","",IF(M2&gt;O2,"○",IF(M2=O2,"△","×")))</f>
        <v/>
      </c>
      <c r="O2" s="236"/>
      <c r="P2" s="237">
        <f>COUNTIF($D2:$O2,"○")</f>
        <v>0</v>
      </c>
      <c r="Q2" s="238">
        <f>COUNTIF($D2:$O2,"△")</f>
        <v>0</v>
      </c>
      <c r="R2" s="239">
        <f>P2*3+Q2*1</f>
        <v>0</v>
      </c>
      <c r="S2" s="237">
        <f>SUM(D2,G2,J2,M2)</f>
        <v>0</v>
      </c>
      <c r="T2" s="240">
        <f t="shared" ref="T2:T5" si="0">SUM(F2,I2,L2,O2)</f>
        <v>0</v>
      </c>
      <c r="U2" s="241">
        <f>S2-T2</f>
        <v>0</v>
      </c>
      <c r="V2" s="234"/>
      <c r="W2" s="242">
        <v>1</v>
      </c>
      <c r="X2" s="242"/>
      <c r="Y2" s="260">
        <v>1</v>
      </c>
      <c r="Z2" s="430">
        <f>B2</f>
        <v>0</v>
      </c>
      <c r="AA2" s="431"/>
      <c r="AB2" s="431"/>
      <c r="AC2" s="431"/>
      <c r="AD2" s="432"/>
    </row>
    <row r="3" spans="1:30" ht="20.25" hidden="1" customHeight="1" thickBot="1">
      <c r="A3" s="230">
        <v>2</v>
      </c>
      <c r="B3" s="426">
        <f>H1</f>
        <v>0</v>
      </c>
      <c r="C3" s="463"/>
      <c r="D3" s="234" t="str">
        <f>IF(I2="","",I2)</f>
        <v/>
      </c>
      <c r="E3" s="235" t="str">
        <f>IF(D3="","",IF(D3&gt;F3,"○",IF(D3=F3,"△","×")))</f>
        <v/>
      </c>
      <c r="F3" s="236" t="str">
        <f>IF(G2="","",G2)</f>
        <v/>
      </c>
      <c r="G3" s="234"/>
      <c r="H3" s="235" t="str">
        <f>IF(G3="","",IF(G3&gt;I3,"○",IF(G3=I3,"△","×")))</f>
        <v/>
      </c>
      <c r="I3" s="236"/>
      <c r="J3" s="234"/>
      <c r="K3" s="235" t="str">
        <f>IF(J3="","",IF(J3&gt;L3,"○",IF(J3=L3,"△","×")))</f>
        <v/>
      </c>
      <c r="L3" s="236"/>
      <c r="M3" s="234"/>
      <c r="N3" s="235" t="str">
        <f>IF(M3="","",IF(M3&gt;O3,"○",IF(M3=O3,"△","×")))</f>
        <v/>
      </c>
      <c r="O3" s="236"/>
      <c r="P3" s="237">
        <f>COUNTIF($D3:$O3,"○")</f>
        <v>0</v>
      </c>
      <c r="Q3" s="238">
        <f>COUNTIF($D3:$O3,"△")</f>
        <v>0</v>
      </c>
      <c r="R3" s="239">
        <f>P3*3+Q3*1</f>
        <v>0</v>
      </c>
      <c r="S3" s="237">
        <f t="shared" ref="S3:S5" si="1">SUM(D3,G3,J3,M3)</f>
        <v>0</v>
      </c>
      <c r="T3" s="240">
        <f t="shared" si="0"/>
        <v>0</v>
      </c>
      <c r="U3" s="241">
        <f>S3-T3</f>
        <v>0</v>
      </c>
      <c r="V3" s="234"/>
      <c r="W3" s="242">
        <v>2</v>
      </c>
      <c r="X3" s="242"/>
      <c r="Y3" s="260">
        <v>2</v>
      </c>
      <c r="Z3" s="435">
        <f>B3</f>
        <v>0</v>
      </c>
      <c r="AA3" s="436"/>
      <c r="AB3" s="436"/>
      <c r="AC3" s="436"/>
      <c r="AD3" s="437"/>
    </row>
    <row r="4" spans="1:30" ht="20.25" hidden="1" customHeight="1" thickBot="1">
      <c r="A4" s="230">
        <v>3</v>
      </c>
      <c r="B4" s="403">
        <f>K1</f>
        <v>0</v>
      </c>
      <c r="C4" s="404"/>
      <c r="D4" s="234" t="str">
        <f>IF(L2="","",L2)</f>
        <v/>
      </c>
      <c r="E4" s="235" t="str">
        <f>IF(D4="","",IF(D4&gt;F4,"○",IF(D4=F4,"△","×")))</f>
        <v/>
      </c>
      <c r="F4" s="236" t="str">
        <f>IF(J2="","",J2)</f>
        <v/>
      </c>
      <c r="G4" s="234" t="str">
        <f>IF(L3="","",L3)</f>
        <v/>
      </c>
      <c r="H4" s="235" t="str">
        <f>IF(G4="","",IF(G4&gt;I4,"○",IF(G4=I4,"△","×")))</f>
        <v/>
      </c>
      <c r="I4" s="236" t="str">
        <f>IF(J3="","",J3)</f>
        <v/>
      </c>
      <c r="J4" s="234"/>
      <c r="K4" s="235" t="str">
        <f>IF(J4="","",IF(J4&gt;L4,"○",IF(J4=L4,"△","×")))</f>
        <v/>
      </c>
      <c r="L4" s="236"/>
      <c r="M4" s="234"/>
      <c r="N4" s="235" t="str">
        <f>IF(M4="","",IF(M4&gt;O4,"○",IF(M4=O4,"△","×")))</f>
        <v/>
      </c>
      <c r="O4" s="236"/>
      <c r="P4" s="237">
        <f>COUNTIF($D4:$O4,"○")</f>
        <v>0</v>
      </c>
      <c r="Q4" s="238">
        <f>COUNTIF($D4:$O4,"△")</f>
        <v>0</v>
      </c>
      <c r="R4" s="239">
        <f>P4*3+Q4*1</f>
        <v>0</v>
      </c>
      <c r="S4" s="237">
        <f t="shared" si="1"/>
        <v>0</v>
      </c>
      <c r="T4" s="240">
        <f t="shared" si="0"/>
        <v>0</v>
      </c>
      <c r="U4" s="241">
        <f>S4-T4</f>
        <v>0</v>
      </c>
      <c r="V4" s="234"/>
      <c r="W4" s="242">
        <v>4</v>
      </c>
      <c r="X4" s="242"/>
      <c r="Y4" s="260">
        <v>3</v>
      </c>
      <c r="Z4" s="405">
        <f>B5</f>
        <v>0</v>
      </c>
      <c r="AA4" s="406"/>
      <c r="AB4" s="406"/>
      <c r="AC4" s="406"/>
      <c r="AD4" s="407"/>
    </row>
    <row r="5" spans="1:30" ht="20.25" hidden="1" customHeight="1" thickBot="1">
      <c r="A5" s="244">
        <v>4</v>
      </c>
      <c r="B5" s="438">
        <f>N1</f>
        <v>0</v>
      </c>
      <c r="C5" s="439"/>
      <c r="D5" s="245" t="str">
        <f>IF(O2="","",O2)</f>
        <v/>
      </c>
      <c r="E5" s="246" t="str">
        <f>IF(D5="","",IF(D5&gt;F5,"○",IF(D5=F5,"△","×")))</f>
        <v/>
      </c>
      <c r="F5" s="247" t="str">
        <f>IF(M2="","",M2)</f>
        <v/>
      </c>
      <c r="G5" s="245" t="str">
        <f>IF(O3="","",O3)</f>
        <v/>
      </c>
      <c r="H5" s="246" t="str">
        <f>IF(G5="","",IF(G5&gt;I5,"○",IF(G5=I5,"△","×")))</f>
        <v/>
      </c>
      <c r="I5" s="247" t="str">
        <f>IF(M3="","",M3)</f>
        <v/>
      </c>
      <c r="J5" s="245" t="str">
        <f>IF(O4="","",O4)</f>
        <v/>
      </c>
      <c r="K5" s="246" t="str">
        <f>IF(J5="","",IF(J5&gt;L5,"○",IF(J5=L5,"△","×")))</f>
        <v/>
      </c>
      <c r="L5" s="247" t="str">
        <f>IF(M4="","",M4)</f>
        <v/>
      </c>
      <c r="M5" s="245"/>
      <c r="N5" s="246" t="str">
        <f>IF(M5="","",IF(M5&gt;O5,"○",IF(M5=O5,"△","×")))</f>
        <v/>
      </c>
      <c r="O5" s="247"/>
      <c r="P5" s="251">
        <f>COUNTIF($D5:$O5,"○")</f>
        <v>0</v>
      </c>
      <c r="Q5" s="252">
        <f>COUNTIF($D5:$O5,"△")</f>
        <v>0</v>
      </c>
      <c r="R5" s="253">
        <f>P5*3+Q5*1</f>
        <v>0</v>
      </c>
      <c r="S5" s="251">
        <f t="shared" si="1"/>
        <v>0</v>
      </c>
      <c r="T5" s="254">
        <f t="shared" si="0"/>
        <v>0</v>
      </c>
      <c r="U5" s="255">
        <f>S5-T5</f>
        <v>0</v>
      </c>
      <c r="V5" s="245"/>
      <c r="W5" s="256">
        <v>3</v>
      </c>
      <c r="X5" s="256"/>
      <c r="Y5" s="258">
        <v>4</v>
      </c>
      <c r="Z5" s="440">
        <f>B4</f>
        <v>0</v>
      </c>
      <c r="AA5" s="440"/>
      <c r="AB5" s="440"/>
      <c r="AC5" s="440"/>
      <c r="AD5" s="441"/>
    </row>
    <row r="6" spans="1:30" ht="20.25" hidden="1" customHeight="1" thickBot="1">
      <c r="A6" s="464" t="s">
        <v>43</v>
      </c>
      <c r="B6" s="465"/>
      <c r="C6" s="466"/>
      <c r="D6" s="221">
        <v>1</v>
      </c>
      <c r="E6" s="413"/>
      <c r="F6" s="414"/>
      <c r="G6" s="287">
        <v>2</v>
      </c>
      <c r="H6" s="413"/>
      <c r="I6" s="417"/>
      <c r="J6" s="288">
        <v>3</v>
      </c>
      <c r="K6" s="413"/>
      <c r="L6" s="417"/>
      <c r="M6" s="287">
        <v>4</v>
      </c>
      <c r="N6" s="413"/>
      <c r="O6" s="469"/>
      <c r="P6" s="224" t="s">
        <v>8</v>
      </c>
      <c r="Q6" s="225" t="s">
        <v>9</v>
      </c>
      <c r="R6" s="226" t="s">
        <v>4</v>
      </c>
      <c r="S6" s="227" t="s">
        <v>10</v>
      </c>
      <c r="T6" s="228" t="s">
        <v>11</v>
      </c>
      <c r="U6" s="229" t="s">
        <v>13</v>
      </c>
      <c r="V6" s="226" t="s">
        <v>12</v>
      </c>
      <c r="W6" s="226" t="s">
        <v>0</v>
      </c>
      <c r="X6" s="226" t="s">
        <v>44</v>
      </c>
      <c r="Y6" s="420" t="s">
        <v>0</v>
      </c>
      <c r="Z6" s="421"/>
      <c r="AA6" s="421"/>
      <c r="AB6" s="421"/>
      <c r="AC6" s="421"/>
      <c r="AD6" s="422"/>
    </row>
    <row r="7" spans="1:30" ht="20.25" hidden="1" customHeight="1" thickBot="1">
      <c r="A7" s="230">
        <v>1</v>
      </c>
      <c r="B7" s="403">
        <f>E6</f>
        <v>0</v>
      </c>
      <c r="C7" s="404"/>
      <c r="D7" s="234"/>
      <c r="E7" s="235" t="str">
        <f>IF(D7="","",IF(D7&gt;F7,"○",IF(D7=F7,"△","×")))</f>
        <v/>
      </c>
      <c r="F7" s="236"/>
      <c r="G7" s="234"/>
      <c r="H7" s="235" t="str">
        <f>IF(G7="","",IF(G7&gt;I7,"○",IF(G7=I7,"△","×")))</f>
        <v/>
      </c>
      <c r="I7" s="236"/>
      <c r="J7" s="234"/>
      <c r="K7" s="235" t="str">
        <f>IF(J7="","",IF(J7&gt;L7,"○",IF(J7=L7,"△","×")))</f>
        <v/>
      </c>
      <c r="L7" s="236"/>
      <c r="M7" s="234"/>
      <c r="N7" s="235" t="str">
        <f>IF(M7="","",IF(M7&gt;O7,"○",IF(M7=O7,"△","×")))</f>
        <v/>
      </c>
      <c r="O7" s="236"/>
      <c r="P7" s="237">
        <f>COUNTIF($D7:$O7,"○")</f>
        <v>0</v>
      </c>
      <c r="Q7" s="238">
        <f>COUNTIF($D7:$O7,"△")</f>
        <v>0</v>
      </c>
      <c r="R7" s="239">
        <f>P7*3+Q7*1</f>
        <v>0</v>
      </c>
      <c r="S7" s="237">
        <f>SUM(D7,G7,J7,M7)</f>
        <v>0</v>
      </c>
      <c r="T7" s="240">
        <f t="shared" ref="T7:T10" si="2">SUM(F7,I7,L7,O7)</f>
        <v>0</v>
      </c>
      <c r="U7" s="241">
        <f>S7-T7</f>
        <v>0</v>
      </c>
      <c r="V7" s="234"/>
      <c r="W7" s="242">
        <v>4</v>
      </c>
      <c r="X7" s="242"/>
      <c r="Y7" s="260">
        <v>1</v>
      </c>
      <c r="Z7" s="430">
        <f>B8</f>
        <v>0</v>
      </c>
      <c r="AA7" s="431"/>
      <c r="AB7" s="431"/>
      <c r="AC7" s="431"/>
      <c r="AD7" s="432"/>
    </row>
    <row r="8" spans="1:30" ht="20.25" hidden="1" customHeight="1" thickBot="1">
      <c r="A8" s="230">
        <v>2</v>
      </c>
      <c r="B8" s="403">
        <f>H6</f>
        <v>0</v>
      </c>
      <c r="C8" s="404"/>
      <c r="D8" s="234" t="str">
        <f>IF(I7="","",I7)</f>
        <v/>
      </c>
      <c r="E8" s="235" t="str">
        <f>IF(D8="","",IF(D8&gt;F8,"○",IF(D8=F8,"△","×")))</f>
        <v/>
      </c>
      <c r="F8" s="236" t="str">
        <f>IF(G7="","",G7)</f>
        <v/>
      </c>
      <c r="G8" s="234"/>
      <c r="H8" s="235" t="str">
        <f>IF(G8="","",IF(G8&gt;I8,"○",IF(G8=I8,"△","×")))</f>
        <v/>
      </c>
      <c r="I8" s="236"/>
      <c r="J8" s="234"/>
      <c r="K8" s="235" t="str">
        <f>IF(J8="","",IF(J8&gt;L8,"○",IF(J8=L8,"△","×")))</f>
        <v/>
      </c>
      <c r="L8" s="236"/>
      <c r="M8" s="234"/>
      <c r="N8" s="235" t="str">
        <f>IF(M8="","",IF(M8&gt;O8,"○",IF(M8=O8,"△","×")))</f>
        <v/>
      </c>
      <c r="O8" s="236"/>
      <c r="P8" s="237">
        <f>COUNTIF($D8:$O8,"○")</f>
        <v>0</v>
      </c>
      <c r="Q8" s="238">
        <f>COUNTIF($D8:$O8,"△")</f>
        <v>0</v>
      </c>
      <c r="R8" s="239">
        <f>P8*3+Q8*1</f>
        <v>0</v>
      </c>
      <c r="S8" s="237">
        <f t="shared" ref="S8:S10" si="3">SUM(D8,G8,J8,M8)</f>
        <v>0</v>
      </c>
      <c r="T8" s="240">
        <f t="shared" si="2"/>
        <v>0</v>
      </c>
      <c r="U8" s="241">
        <f>S8-T8</f>
        <v>0</v>
      </c>
      <c r="V8" s="234"/>
      <c r="W8" s="242">
        <v>1</v>
      </c>
      <c r="Y8" s="260">
        <v>2</v>
      </c>
      <c r="Z8" s="433">
        <f>B9</f>
        <v>0</v>
      </c>
      <c r="AA8" s="433"/>
      <c r="AB8" s="433"/>
      <c r="AC8" s="433"/>
      <c r="AD8" s="434"/>
    </row>
    <row r="9" spans="1:30" ht="20.25" hidden="1" customHeight="1" thickBot="1">
      <c r="A9" s="230">
        <v>3</v>
      </c>
      <c r="B9" s="403">
        <f>K6</f>
        <v>0</v>
      </c>
      <c r="C9" s="404"/>
      <c r="D9" s="234" t="str">
        <f>IF(L7="","",L7)</f>
        <v/>
      </c>
      <c r="E9" s="235" t="str">
        <f>IF(D9="","",IF(D9&gt;F9,"○",IF(D9=F9,"△","×")))</f>
        <v/>
      </c>
      <c r="F9" s="236" t="str">
        <f>IF(J7="","",J7)</f>
        <v/>
      </c>
      <c r="G9" s="234" t="str">
        <f>IF(L8="","",L8)</f>
        <v/>
      </c>
      <c r="H9" s="235" t="str">
        <f>IF(G9="","",IF(G9&gt;I9,"○",IF(G9=I9,"△","×")))</f>
        <v/>
      </c>
      <c r="I9" s="236" t="str">
        <f>IF(J8="","",J8)</f>
        <v/>
      </c>
      <c r="J9" s="234"/>
      <c r="K9" s="235" t="str">
        <f>IF(J9="","",IF(J9&gt;L9,"○",IF(J9=L9,"△","×")))</f>
        <v/>
      </c>
      <c r="L9" s="236"/>
      <c r="M9" s="234"/>
      <c r="N9" s="235" t="str">
        <f>IF(M9="","",IF(M9&gt;O9,"○",IF(M9=O9,"△","×")))</f>
        <v/>
      </c>
      <c r="O9" s="236"/>
      <c r="P9" s="237">
        <f>COUNTIF($D9:$O9,"○")</f>
        <v>0</v>
      </c>
      <c r="Q9" s="238">
        <f>COUNTIF($D9:$O9,"△")</f>
        <v>0</v>
      </c>
      <c r="R9" s="239">
        <f>P9*3+Q9*1</f>
        <v>0</v>
      </c>
      <c r="S9" s="237">
        <f t="shared" si="3"/>
        <v>0</v>
      </c>
      <c r="T9" s="240">
        <f t="shared" si="2"/>
        <v>0</v>
      </c>
      <c r="U9" s="241">
        <f>S9-T9</f>
        <v>0</v>
      </c>
      <c r="V9" s="234"/>
      <c r="W9" s="242">
        <v>2</v>
      </c>
      <c r="X9" s="242"/>
      <c r="Y9" s="260">
        <v>3</v>
      </c>
      <c r="Z9" s="408">
        <f>B10</f>
        <v>0</v>
      </c>
      <c r="AA9" s="408"/>
      <c r="AB9" s="408"/>
      <c r="AC9" s="408"/>
      <c r="AD9" s="409"/>
    </row>
    <row r="10" spans="1:30" ht="20.25" hidden="1" customHeight="1" thickBot="1">
      <c r="A10" s="244">
        <v>4</v>
      </c>
      <c r="B10" s="438">
        <f>N6</f>
        <v>0</v>
      </c>
      <c r="C10" s="439"/>
      <c r="D10" s="245" t="str">
        <f>IF(O7="","",O7)</f>
        <v/>
      </c>
      <c r="E10" s="246" t="str">
        <f>IF(D10="","",IF(D10&gt;F10,"○",IF(D10=F10,"△","×")))</f>
        <v/>
      </c>
      <c r="F10" s="247" t="str">
        <f>IF(M7="","",M7)</f>
        <v/>
      </c>
      <c r="G10" s="245" t="str">
        <f>IF(O8="","",O8)</f>
        <v/>
      </c>
      <c r="H10" s="246" t="str">
        <f>IF(G10="","",IF(G10&gt;I10,"○",IF(G10=I10,"△","×")))</f>
        <v/>
      </c>
      <c r="I10" s="247" t="str">
        <f>IF(M8="","",M8)</f>
        <v/>
      </c>
      <c r="J10" s="245" t="str">
        <f>IF(O9="","",O9)</f>
        <v/>
      </c>
      <c r="K10" s="246" t="str">
        <f>IF(J10="","",IF(J10&gt;L10,"○",IF(J10=L10,"△","×")))</f>
        <v/>
      </c>
      <c r="L10" s="247" t="str">
        <f>IF(M9="","",M9)</f>
        <v/>
      </c>
      <c r="M10" s="245"/>
      <c r="N10" s="246" t="str">
        <f>IF(M10="","",IF(M10&gt;O10,"○",IF(M10=O10,"△","×")))</f>
        <v/>
      </c>
      <c r="O10" s="247"/>
      <c r="P10" s="251">
        <f>COUNTIF($D10:$O10,"○")</f>
        <v>0</v>
      </c>
      <c r="Q10" s="252">
        <f>COUNTIF($D10:$O10,"△")</f>
        <v>0</v>
      </c>
      <c r="R10" s="253">
        <f>P10*3+Q10*1</f>
        <v>0</v>
      </c>
      <c r="S10" s="251">
        <f t="shared" si="3"/>
        <v>0</v>
      </c>
      <c r="T10" s="254">
        <f t="shared" si="2"/>
        <v>0</v>
      </c>
      <c r="U10" s="255">
        <f>S10-T10</f>
        <v>0</v>
      </c>
      <c r="V10" s="245"/>
      <c r="W10" s="256">
        <v>3</v>
      </c>
      <c r="X10" s="256"/>
      <c r="Y10" s="258">
        <v>4</v>
      </c>
      <c r="Z10" s="440">
        <f>B7</f>
        <v>0</v>
      </c>
      <c r="AA10" s="440"/>
      <c r="AB10" s="440"/>
      <c r="AC10" s="440"/>
      <c r="AD10" s="441"/>
    </row>
    <row r="11" spans="1:30" ht="20.25" hidden="1" customHeight="1" thickBot="1">
      <c r="A11" s="464" t="s">
        <v>45</v>
      </c>
      <c r="B11" s="465"/>
      <c r="C11" s="466"/>
      <c r="D11" s="221">
        <v>1</v>
      </c>
      <c r="E11" s="413"/>
      <c r="F11" s="414"/>
      <c r="G11" s="287">
        <v>2</v>
      </c>
      <c r="H11" s="467"/>
      <c r="I11" s="468"/>
      <c r="J11" s="288">
        <v>3</v>
      </c>
      <c r="K11" s="413"/>
      <c r="L11" s="417"/>
      <c r="M11" s="287">
        <v>4</v>
      </c>
      <c r="N11" s="413"/>
      <c r="O11" s="469"/>
      <c r="P11" s="224" t="s">
        <v>8</v>
      </c>
      <c r="Q11" s="225" t="s">
        <v>9</v>
      </c>
      <c r="R11" s="226" t="s">
        <v>4</v>
      </c>
      <c r="S11" s="227" t="s">
        <v>10</v>
      </c>
      <c r="T11" s="228" t="s">
        <v>11</v>
      </c>
      <c r="U11" s="229" t="s">
        <v>13</v>
      </c>
      <c r="V11" s="226" t="s">
        <v>12</v>
      </c>
      <c r="W11" s="226" t="s">
        <v>0</v>
      </c>
      <c r="X11" s="226" t="s">
        <v>44</v>
      </c>
      <c r="Y11" s="420" t="s">
        <v>0</v>
      </c>
      <c r="Z11" s="421"/>
      <c r="AA11" s="421"/>
      <c r="AB11" s="421"/>
      <c r="AC11" s="421"/>
      <c r="AD11" s="422"/>
    </row>
    <row r="12" spans="1:30" ht="20.25" hidden="1" customHeight="1" thickBot="1">
      <c r="A12" s="230">
        <v>1</v>
      </c>
      <c r="B12" s="403">
        <f>E11</f>
        <v>0</v>
      </c>
      <c r="C12" s="404"/>
      <c r="D12" s="234"/>
      <c r="E12" s="235" t="str">
        <f>IF(D12="","",IF(D12&gt;F12,"○",IF(D12=F12,"△","×")))</f>
        <v/>
      </c>
      <c r="F12" s="236"/>
      <c r="G12" s="234"/>
      <c r="H12" s="235" t="str">
        <f>IF(G12="","",IF(G12&gt;I12,"○",IF(G12=I12,"△","×")))</f>
        <v/>
      </c>
      <c r="I12" s="236"/>
      <c r="J12" s="234"/>
      <c r="K12" s="235" t="str">
        <f>IF(J12="","",IF(J12&gt;L12,"○",IF(J12=L12,"△","×")))</f>
        <v/>
      </c>
      <c r="L12" s="236"/>
      <c r="M12" s="234"/>
      <c r="N12" s="235" t="str">
        <f>IF(M12="","",IF(M12&gt;O12,"○",IF(M12=O12,"△","×")))</f>
        <v/>
      </c>
      <c r="O12" s="236"/>
      <c r="P12" s="237">
        <f>COUNTIF($D12:$O12,"○")</f>
        <v>0</v>
      </c>
      <c r="Q12" s="238">
        <f>COUNTIF($D12:$O12,"△")</f>
        <v>0</v>
      </c>
      <c r="R12" s="239">
        <f>P12*3+Q12*1</f>
        <v>0</v>
      </c>
      <c r="S12" s="237">
        <f>SUM(D12,G12,J12,M12)</f>
        <v>0</v>
      </c>
      <c r="T12" s="240">
        <f t="shared" ref="T12:T15" si="4">SUM(F12,I12,L12,O12)</f>
        <v>0</v>
      </c>
      <c r="U12" s="241">
        <f>S12-T12</f>
        <v>0</v>
      </c>
      <c r="V12" s="234"/>
      <c r="W12" s="242">
        <v>1</v>
      </c>
      <c r="X12" s="242"/>
      <c r="Y12" s="260">
        <v>1</v>
      </c>
      <c r="Z12" s="430">
        <f>B12</f>
        <v>0</v>
      </c>
      <c r="AA12" s="431"/>
      <c r="AB12" s="431"/>
      <c r="AC12" s="431"/>
      <c r="AD12" s="432"/>
    </row>
    <row r="13" spans="1:30" ht="20.25" hidden="1" customHeight="1" thickBot="1">
      <c r="A13" s="230">
        <v>2</v>
      </c>
      <c r="B13" s="426">
        <f>H11</f>
        <v>0</v>
      </c>
      <c r="C13" s="463"/>
      <c r="D13" s="234" t="str">
        <f>IF(I12="","",I12)</f>
        <v/>
      </c>
      <c r="E13" s="235" t="str">
        <f>IF(D13="","",IF(D13&gt;F13,"○",IF(D13=F13,"△","×")))</f>
        <v/>
      </c>
      <c r="F13" s="236" t="str">
        <f>IF(G12="","",G12)</f>
        <v/>
      </c>
      <c r="G13" s="234"/>
      <c r="H13" s="235" t="str">
        <f>IF(G13="","",IF(G13&gt;I13,"○",IF(G13=I13,"△","×")))</f>
        <v/>
      </c>
      <c r="I13" s="236"/>
      <c r="J13" s="234"/>
      <c r="K13" s="235" t="str">
        <f>IF(J13="","",IF(J13&gt;L13,"○",IF(J13=L13,"△","×")))</f>
        <v/>
      </c>
      <c r="L13" s="236"/>
      <c r="M13" s="234"/>
      <c r="N13" s="235" t="str">
        <f>IF(M13="","",IF(M13&gt;O13,"○",IF(M13=O13,"△","×")))</f>
        <v/>
      </c>
      <c r="O13" s="236"/>
      <c r="P13" s="237">
        <f>COUNTIF($D13:$O13,"○")</f>
        <v>0</v>
      </c>
      <c r="Q13" s="238">
        <f>COUNTIF($D13:$O13,"△")</f>
        <v>0</v>
      </c>
      <c r="R13" s="239">
        <f>P13*3+Q13*1</f>
        <v>0</v>
      </c>
      <c r="S13" s="237">
        <f t="shared" ref="S13:S15" si="5">SUM(D13,G13,J13,M13)</f>
        <v>0</v>
      </c>
      <c r="T13" s="240">
        <f t="shared" si="4"/>
        <v>0</v>
      </c>
      <c r="U13" s="241">
        <f>S13-T13</f>
        <v>0</v>
      </c>
      <c r="V13" s="234"/>
      <c r="W13" s="242">
        <v>2</v>
      </c>
      <c r="X13" s="242"/>
      <c r="Y13" s="260">
        <v>2</v>
      </c>
      <c r="Z13" s="435">
        <f>B13</f>
        <v>0</v>
      </c>
      <c r="AA13" s="436"/>
      <c r="AB13" s="436"/>
      <c r="AC13" s="436"/>
      <c r="AD13" s="437"/>
    </row>
    <row r="14" spans="1:30" ht="20.25" hidden="1" customHeight="1" thickBot="1">
      <c r="A14" s="230">
        <v>3</v>
      </c>
      <c r="B14" s="403">
        <f>K11</f>
        <v>0</v>
      </c>
      <c r="C14" s="404"/>
      <c r="D14" s="234" t="str">
        <f>IF(L12="","",L12)</f>
        <v/>
      </c>
      <c r="E14" s="235" t="str">
        <f>IF(D14="","",IF(D14&gt;F14,"○",IF(D14=F14,"△","×")))</f>
        <v/>
      </c>
      <c r="F14" s="236" t="str">
        <f>IF(J12="","",J12)</f>
        <v/>
      </c>
      <c r="G14" s="234" t="str">
        <f>IF(L13="","",L13)</f>
        <v/>
      </c>
      <c r="H14" s="235" t="str">
        <f>IF(G14="","",IF(G14&gt;I14,"○",IF(G14=I14,"△","×")))</f>
        <v/>
      </c>
      <c r="I14" s="236" t="str">
        <f>IF(J13="","",J13)</f>
        <v/>
      </c>
      <c r="J14" s="234"/>
      <c r="K14" s="235" t="str">
        <f>IF(J14="","",IF(J14&gt;L14,"○",IF(J14=L14,"△","×")))</f>
        <v/>
      </c>
      <c r="L14" s="236"/>
      <c r="M14" s="234"/>
      <c r="N14" s="235" t="str">
        <f>IF(M14="","",IF(M14&gt;O14,"○",IF(M14=O14,"△","×")))</f>
        <v/>
      </c>
      <c r="O14" s="236"/>
      <c r="P14" s="237">
        <f>COUNTIF($D14:$O14,"○")</f>
        <v>0</v>
      </c>
      <c r="Q14" s="238">
        <f>COUNTIF($D14:$O14,"△")</f>
        <v>0</v>
      </c>
      <c r="R14" s="239">
        <f>P14*3+Q14*1</f>
        <v>0</v>
      </c>
      <c r="S14" s="237">
        <f t="shared" si="5"/>
        <v>0</v>
      </c>
      <c r="T14" s="240">
        <f t="shared" si="4"/>
        <v>0</v>
      </c>
      <c r="U14" s="241">
        <f>S14-T14</f>
        <v>0</v>
      </c>
      <c r="V14" s="234"/>
      <c r="W14" s="242">
        <v>4</v>
      </c>
      <c r="X14" s="242"/>
      <c r="Y14" s="260">
        <v>3</v>
      </c>
      <c r="Z14" s="405">
        <f>B15</f>
        <v>0</v>
      </c>
      <c r="AA14" s="406"/>
      <c r="AB14" s="406"/>
      <c r="AC14" s="406"/>
      <c r="AD14" s="407"/>
    </row>
    <row r="15" spans="1:30" ht="20.25" hidden="1" customHeight="1" thickBot="1">
      <c r="A15" s="244">
        <v>4</v>
      </c>
      <c r="B15" s="438">
        <f>N11</f>
        <v>0</v>
      </c>
      <c r="C15" s="439"/>
      <c r="D15" s="245" t="str">
        <f>IF(O12="","",O12)</f>
        <v/>
      </c>
      <c r="E15" s="246" t="str">
        <f>IF(D15="","",IF(D15&gt;F15,"○",IF(D15=F15,"△","×")))</f>
        <v/>
      </c>
      <c r="F15" s="247" t="str">
        <f>IF(M12="","",M12)</f>
        <v/>
      </c>
      <c r="G15" s="245" t="str">
        <f>IF(O13="","",O13)</f>
        <v/>
      </c>
      <c r="H15" s="246" t="str">
        <f>IF(G15="","",IF(G15&gt;I15,"○",IF(G15=I15,"△","×")))</f>
        <v/>
      </c>
      <c r="I15" s="247" t="str">
        <f>IF(M13="","",M13)</f>
        <v/>
      </c>
      <c r="J15" s="245" t="str">
        <f>IF(O14="","",O14)</f>
        <v/>
      </c>
      <c r="K15" s="246" t="str">
        <f>IF(J15="","",IF(J15&gt;L15,"○",IF(J15=L15,"△","×")))</f>
        <v/>
      </c>
      <c r="L15" s="247" t="str">
        <f>IF(M14="","",M14)</f>
        <v/>
      </c>
      <c r="M15" s="245"/>
      <c r="N15" s="246" t="str">
        <f>IF(M15="","",IF(M15&gt;O15,"○",IF(M15=O15,"△","×")))</f>
        <v/>
      </c>
      <c r="O15" s="247"/>
      <c r="P15" s="251">
        <f>COUNTIF($D15:$O15,"○")</f>
        <v>0</v>
      </c>
      <c r="Q15" s="252">
        <f>COUNTIF($D15:$O15,"△")</f>
        <v>0</v>
      </c>
      <c r="R15" s="253">
        <f>P15*3+Q15*1</f>
        <v>0</v>
      </c>
      <c r="S15" s="251">
        <f t="shared" si="5"/>
        <v>0</v>
      </c>
      <c r="T15" s="254">
        <f t="shared" si="4"/>
        <v>0</v>
      </c>
      <c r="U15" s="255">
        <f>S15-T15</f>
        <v>0</v>
      </c>
      <c r="V15" s="245"/>
      <c r="W15" s="256">
        <v>3</v>
      </c>
      <c r="X15" s="256"/>
      <c r="Y15" s="258">
        <v>4</v>
      </c>
      <c r="Z15" s="440">
        <f>B14</f>
        <v>0</v>
      </c>
      <c r="AA15" s="440"/>
      <c r="AB15" s="440"/>
      <c r="AC15" s="440"/>
      <c r="AD15" s="441"/>
    </row>
    <row r="16" spans="1:30" ht="20.25" hidden="1" customHeight="1" thickBot="1">
      <c r="A16" s="452" t="s">
        <v>46</v>
      </c>
      <c r="B16" s="453"/>
      <c r="C16" s="454"/>
      <c r="D16" s="261">
        <v>1</v>
      </c>
      <c r="E16" s="418"/>
      <c r="F16" s="455"/>
      <c r="G16" s="262">
        <v>2</v>
      </c>
      <c r="H16" s="418"/>
      <c r="I16" s="456"/>
      <c r="J16" s="263">
        <v>3</v>
      </c>
      <c r="K16" s="418"/>
      <c r="L16" s="456"/>
      <c r="M16" s="262">
        <v>4</v>
      </c>
      <c r="N16" s="418"/>
      <c r="O16" s="419"/>
      <c r="P16" s="264" t="s">
        <v>8</v>
      </c>
      <c r="Q16" s="265" t="s">
        <v>9</v>
      </c>
      <c r="R16" s="266" t="s">
        <v>4</v>
      </c>
      <c r="S16" s="267" t="s">
        <v>10</v>
      </c>
      <c r="T16" s="268" t="s">
        <v>11</v>
      </c>
      <c r="U16" s="269" t="s">
        <v>13</v>
      </c>
      <c r="V16" s="266" t="s">
        <v>12</v>
      </c>
      <c r="W16" s="266" t="s">
        <v>0</v>
      </c>
      <c r="X16" s="266" t="s">
        <v>44</v>
      </c>
      <c r="Y16" s="457" t="s">
        <v>0</v>
      </c>
      <c r="Z16" s="458"/>
      <c r="AA16" s="458"/>
      <c r="AB16" s="458"/>
      <c r="AC16" s="458"/>
      <c r="AD16" s="459"/>
    </row>
    <row r="17" spans="1:30" ht="20.25" hidden="1" customHeight="1" thickBot="1">
      <c r="A17" s="270">
        <v>1</v>
      </c>
      <c r="B17" s="443">
        <f>E16</f>
        <v>0</v>
      </c>
      <c r="C17" s="444"/>
      <c r="D17" s="231"/>
      <c r="E17" s="232" t="str">
        <f>IF(D17="","",IF(D17&gt;F17,"○",IF(D17=F17,"△","×")))</f>
        <v/>
      </c>
      <c r="F17" s="233"/>
      <c r="G17" s="231"/>
      <c r="H17" s="232" t="str">
        <f>IF(G17="","",IF(G17&gt;I17,"○",IF(G17=I17,"△","×")))</f>
        <v/>
      </c>
      <c r="I17" s="233"/>
      <c r="J17" s="231"/>
      <c r="K17" s="232" t="str">
        <f>IF(J17="","",IF(J17&gt;L17,"○",IF(J17=L17,"△","×")))</f>
        <v/>
      </c>
      <c r="L17" s="233"/>
      <c r="M17" s="231"/>
      <c r="N17" s="232" t="str">
        <f>IF(M17="","",IF(M17&gt;O17,"○",IF(M17=O17,"△","×")))</f>
        <v/>
      </c>
      <c r="O17" s="233"/>
      <c r="P17" s="271">
        <f>COUNTIF($D17:$O17,"○")</f>
        <v>0</v>
      </c>
      <c r="Q17" s="272">
        <f>COUNTIF($D17:$O17,"△")</f>
        <v>0</v>
      </c>
      <c r="R17" s="273">
        <f>P17*3+Q17*1</f>
        <v>0</v>
      </c>
      <c r="S17" s="271">
        <f>SUM(D17,G17,J17,M17)</f>
        <v>0</v>
      </c>
      <c r="T17" s="274">
        <f t="shared" ref="T17:T20" si="6">SUM(F17,I17,L17,O17)</f>
        <v>0</v>
      </c>
      <c r="U17" s="275">
        <f>S17-T17</f>
        <v>0</v>
      </c>
      <c r="V17" s="231"/>
      <c r="W17" s="276">
        <v>4</v>
      </c>
      <c r="X17" s="276"/>
      <c r="Y17" s="277">
        <v>1</v>
      </c>
      <c r="Z17" s="445">
        <f>B18</f>
        <v>0</v>
      </c>
      <c r="AA17" s="446"/>
      <c r="AB17" s="446"/>
      <c r="AC17" s="446"/>
      <c r="AD17" s="447"/>
    </row>
    <row r="18" spans="1:30" ht="20.25" hidden="1" customHeight="1" thickBot="1">
      <c r="A18" s="270">
        <v>2</v>
      </c>
      <c r="B18" s="443">
        <f>H16</f>
        <v>0</v>
      </c>
      <c r="C18" s="444"/>
      <c r="D18" s="231" t="str">
        <f>IF(I17="","",I17)</f>
        <v/>
      </c>
      <c r="E18" s="232" t="str">
        <f>IF(D18="","",IF(D18&gt;F18,"○",IF(D18=F18,"△","×")))</f>
        <v/>
      </c>
      <c r="F18" s="233" t="str">
        <f>IF(G17="","",G17)</f>
        <v/>
      </c>
      <c r="G18" s="231"/>
      <c r="H18" s="232" t="str">
        <f>IF(G18="","",IF(G18&gt;I18,"○",IF(G18=I18,"△","×")))</f>
        <v/>
      </c>
      <c r="I18" s="233"/>
      <c r="J18" s="231"/>
      <c r="K18" s="232" t="str">
        <f>IF(J18="","",IF(J18&gt;L18,"○",IF(J18=L18,"△","×")))</f>
        <v/>
      </c>
      <c r="L18" s="233"/>
      <c r="M18" s="231"/>
      <c r="N18" s="232" t="str">
        <f>IF(M18="","",IF(M18&gt;O18,"○",IF(M18=O18,"△","×")))</f>
        <v/>
      </c>
      <c r="O18" s="233"/>
      <c r="P18" s="271">
        <f>COUNTIF($D18:$O18,"○")</f>
        <v>0</v>
      </c>
      <c r="Q18" s="272">
        <f>COUNTIF($D18:$O18,"△")</f>
        <v>0</v>
      </c>
      <c r="R18" s="273">
        <f>P18*3+Q18*1</f>
        <v>0</v>
      </c>
      <c r="S18" s="271">
        <f t="shared" ref="S18:S20" si="7">SUM(D18,G18,J18,M18)</f>
        <v>0</v>
      </c>
      <c r="T18" s="274">
        <f t="shared" si="6"/>
        <v>0</v>
      </c>
      <c r="U18" s="275">
        <f>S18-T18</f>
        <v>0</v>
      </c>
      <c r="V18" s="231"/>
      <c r="W18" s="276">
        <v>1</v>
      </c>
      <c r="X18" s="278"/>
      <c r="Y18" s="277">
        <v>2</v>
      </c>
      <c r="Z18" s="448">
        <f>B19</f>
        <v>0</v>
      </c>
      <c r="AA18" s="448"/>
      <c r="AB18" s="448"/>
      <c r="AC18" s="448"/>
      <c r="AD18" s="449"/>
    </row>
    <row r="19" spans="1:30" ht="20.25" hidden="1" customHeight="1" thickBot="1">
      <c r="A19" s="270">
        <v>3</v>
      </c>
      <c r="B19" s="443">
        <f>K16</f>
        <v>0</v>
      </c>
      <c r="C19" s="444"/>
      <c r="D19" s="231" t="str">
        <f>IF(L17="","",L17)</f>
        <v/>
      </c>
      <c r="E19" s="232" t="str">
        <f>IF(D19="","",IF(D19&gt;F19,"○",IF(D19=F19,"△","×")))</f>
        <v/>
      </c>
      <c r="F19" s="233" t="str">
        <f>IF(J17="","",J17)</f>
        <v/>
      </c>
      <c r="G19" s="231" t="str">
        <f>IF(L18="","",L18)</f>
        <v/>
      </c>
      <c r="H19" s="232" t="str">
        <f>IF(G19="","",IF(G19&gt;I19,"○",IF(G19=I19,"△","×")))</f>
        <v/>
      </c>
      <c r="I19" s="233" t="str">
        <f>IF(J18="","",J18)</f>
        <v/>
      </c>
      <c r="J19" s="231"/>
      <c r="K19" s="232" t="str">
        <f>IF(J19="","",IF(J19&gt;L19,"○",IF(J19=L19,"△","×")))</f>
        <v/>
      </c>
      <c r="L19" s="233"/>
      <c r="M19" s="231"/>
      <c r="N19" s="232" t="str">
        <f>IF(M19="","",IF(M19&gt;O19,"○",IF(M19=O19,"△","×")))</f>
        <v/>
      </c>
      <c r="O19" s="233"/>
      <c r="P19" s="271">
        <f>COUNTIF($D19:$O19,"○")</f>
        <v>0</v>
      </c>
      <c r="Q19" s="272">
        <f>COUNTIF($D19:$O19,"△")</f>
        <v>0</v>
      </c>
      <c r="R19" s="273">
        <f>P19*3+Q19*1</f>
        <v>0</v>
      </c>
      <c r="S19" s="271">
        <f t="shared" si="7"/>
        <v>0</v>
      </c>
      <c r="T19" s="274">
        <f t="shared" si="6"/>
        <v>0</v>
      </c>
      <c r="U19" s="275">
        <f>S19-T19</f>
        <v>0</v>
      </c>
      <c r="V19" s="231"/>
      <c r="W19" s="276">
        <v>2</v>
      </c>
      <c r="X19" s="276"/>
      <c r="Y19" s="277">
        <v>3</v>
      </c>
      <c r="Z19" s="450">
        <f>B20</f>
        <v>0</v>
      </c>
      <c r="AA19" s="450"/>
      <c r="AB19" s="450"/>
      <c r="AC19" s="450"/>
      <c r="AD19" s="451"/>
    </row>
    <row r="20" spans="1:30" ht="20.25" hidden="1" customHeight="1" thickBot="1">
      <c r="A20" s="279">
        <v>4</v>
      </c>
      <c r="B20" s="399">
        <f>N16</f>
        <v>0</v>
      </c>
      <c r="C20" s="400"/>
      <c r="D20" s="248" t="str">
        <f>IF(O17="","",O17)</f>
        <v/>
      </c>
      <c r="E20" s="249" t="str">
        <f>IF(D20="","",IF(D20&gt;F20,"○",IF(D20=F20,"△","×")))</f>
        <v/>
      </c>
      <c r="F20" s="250" t="str">
        <f>IF(M17="","",M17)</f>
        <v/>
      </c>
      <c r="G20" s="248" t="str">
        <f>IF(O18="","",O18)</f>
        <v/>
      </c>
      <c r="H20" s="249" t="str">
        <f>IF(G20="","",IF(G20&gt;I20,"○",IF(G20=I20,"△","×")))</f>
        <v/>
      </c>
      <c r="I20" s="250" t="str">
        <f>IF(M18="","",M18)</f>
        <v/>
      </c>
      <c r="J20" s="248" t="str">
        <f>IF(O19="","",O19)</f>
        <v/>
      </c>
      <c r="K20" s="249" t="str">
        <f>IF(J20="","",IF(J20&gt;L20,"○",IF(J20=L20,"△","×")))</f>
        <v/>
      </c>
      <c r="L20" s="250" t="str">
        <f>IF(M19="","",M19)</f>
        <v/>
      </c>
      <c r="M20" s="248"/>
      <c r="N20" s="249" t="str">
        <f>IF(M20="","",IF(M20&gt;O20,"○",IF(M20=O20,"△","×")))</f>
        <v/>
      </c>
      <c r="O20" s="250"/>
      <c r="P20" s="280">
        <f>COUNTIF($D20:$O20,"○")</f>
        <v>0</v>
      </c>
      <c r="Q20" s="281">
        <f>COUNTIF($D20:$O20,"△")</f>
        <v>0</v>
      </c>
      <c r="R20" s="282">
        <f>P20*3+Q20*1</f>
        <v>0</v>
      </c>
      <c r="S20" s="280">
        <f t="shared" si="7"/>
        <v>0</v>
      </c>
      <c r="T20" s="283">
        <f t="shared" si="6"/>
        <v>0</v>
      </c>
      <c r="U20" s="284">
        <f>S20-T20</f>
        <v>0</v>
      </c>
      <c r="V20" s="248"/>
      <c r="W20" s="285">
        <v>3</v>
      </c>
      <c r="X20" s="285"/>
      <c r="Y20" s="286">
        <v>4</v>
      </c>
      <c r="Z20" s="401">
        <f>B17</f>
        <v>0</v>
      </c>
      <c r="AA20" s="401"/>
      <c r="AB20" s="401"/>
      <c r="AC20" s="401"/>
      <c r="AD20" s="402"/>
    </row>
    <row r="21" spans="1:30" ht="20.25" customHeight="1">
      <c r="A21" s="410" t="s">
        <v>47</v>
      </c>
      <c r="B21" s="411"/>
      <c r="C21" s="412"/>
      <c r="D21" s="221">
        <v>1</v>
      </c>
      <c r="E21" s="413" t="s">
        <v>66</v>
      </c>
      <c r="F21" s="414"/>
      <c r="G21" s="222">
        <v>2</v>
      </c>
      <c r="H21" s="428" t="s">
        <v>62</v>
      </c>
      <c r="I21" s="429"/>
      <c r="J21" s="223">
        <v>3</v>
      </c>
      <c r="K21" s="413" t="s">
        <v>21</v>
      </c>
      <c r="L21" s="417"/>
      <c r="M21" s="262">
        <v>4</v>
      </c>
      <c r="N21" s="418"/>
      <c r="O21" s="419"/>
      <c r="P21" s="224" t="s">
        <v>8</v>
      </c>
      <c r="Q21" s="225" t="s">
        <v>9</v>
      </c>
      <c r="R21" s="226" t="s">
        <v>4</v>
      </c>
      <c r="S21" s="227" t="s">
        <v>10</v>
      </c>
      <c r="T21" s="228" t="s">
        <v>11</v>
      </c>
      <c r="U21" s="229" t="s">
        <v>13</v>
      </c>
      <c r="V21" s="226" t="s">
        <v>12</v>
      </c>
      <c r="W21" s="226" t="s">
        <v>0</v>
      </c>
      <c r="X21" s="226" t="s">
        <v>42</v>
      </c>
      <c r="Y21" s="420" t="s">
        <v>0</v>
      </c>
      <c r="Z21" s="421"/>
      <c r="AA21" s="421"/>
      <c r="AB21" s="421"/>
      <c r="AC21" s="421"/>
      <c r="AD21" s="422"/>
    </row>
    <row r="22" spans="1:30" ht="20.25" customHeight="1">
      <c r="A22" s="230">
        <v>1</v>
      </c>
      <c r="B22" s="403" t="str">
        <f>E21</f>
        <v>新荘常磐</v>
      </c>
      <c r="C22" s="404"/>
      <c r="D22" s="231"/>
      <c r="E22" s="232" t="str">
        <f>IF(D22="","",IF(D22&gt;F22,"○",IF(D22=F22,"△","×")))</f>
        <v/>
      </c>
      <c r="F22" s="233"/>
      <c r="G22" s="234">
        <v>5</v>
      </c>
      <c r="H22" s="235" t="str">
        <f>IF(G22="","",IF(G22&gt;I22,"○",IF(G22=I22,"△","×")))</f>
        <v>○</v>
      </c>
      <c r="I22" s="236">
        <v>0</v>
      </c>
      <c r="J22" s="234">
        <v>1</v>
      </c>
      <c r="K22" s="235" t="str">
        <f>IF(J22="","",IF(J22&gt;L22,"○",IF(J22=L22,"△","×")))</f>
        <v>×</v>
      </c>
      <c r="L22" s="236">
        <v>2</v>
      </c>
      <c r="M22" s="231"/>
      <c r="N22" s="232" t="str">
        <f>IF(M22="","",IF(M22&gt;O22,"○",IF(M22=O22,"△","×")))</f>
        <v/>
      </c>
      <c r="O22" s="233"/>
      <c r="P22" s="237">
        <f>COUNTIF($D22:$O22,"○")</f>
        <v>1</v>
      </c>
      <c r="Q22" s="238">
        <f>COUNTIF($D22:$O22,"△")</f>
        <v>0</v>
      </c>
      <c r="R22" s="239">
        <f>P22*3+Q22*1</f>
        <v>3</v>
      </c>
      <c r="S22" s="237">
        <f>SUM(D22,G22,J22,M22)</f>
        <v>6</v>
      </c>
      <c r="T22" s="240">
        <f t="shared" ref="T22:T25" si="8">SUM(F22,I22,L22,O22)</f>
        <v>2</v>
      </c>
      <c r="U22" s="241">
        <f>S22-T22</f>
        <v>4</v>
      </c>
      <c r="V22" s="234"/>
      <c r="W22" s="242">
        <v>2</v>
      </c>
      <c r="X22" s="242"/>
      <c r="Y22" s="243">
        <v>1</v>
      </c>
      <c r="Z22" s="430" t="str">
        <f>B24</f>
        <v>緑岡</v>
      </c>
      <c r="AA22" s="431"/>
      <c r="AB22" s="431"/>
      <c r="AC22" s="431"/>
      <c r="AD22" s="432"/>
    </row>
    <row r="23" spans="1:30" ht="20.25" customHeight="1">
      <c r="A23" s="230">
        <v>2</v>
      </c>
      <c r="B23" s="423" t="str">
        <f>H21</f>
        <v>見川</v>
      </c>
      <c r="C23" s="424"/>
      <c r="D23" s="234">
        <f>IF(I22="","",I22)</f>
        <v>0</v>
      </c>
      <c r="E23" s="235" t="str">
        <f>IF(D23="","",IF(D23&gt;F23,"○",IF(D23=F23,"△","×")))</f>
        <v>×</v>
      </c>
      <c r="F23" s="236">
        <f>IF(G22="","",G22)</f>
        <v>5</v>
      </c>
      <c r="G23" s="231"/>
      <c r="H23" s="232" t="str">
        <f>IF(G23="","",IF(G23&gt;I23,"○",IF(G23=I23,"△","×")))</f>
        <v/>
      </c>
      <c r="I23" s="233"/>
      <c r="J23" s="234">
        <v>0</v>
      </c>
      <c r="K23" s="235" t="str">
        <f>IF(J23="","",IF(J23&gt;L23,"○",IF(J23=L23,"△","×")))</f>
        <v>×</v>
      </c>
      <c r="L23" s="236">
        <v>3</v>
      </c>
      <c r="M23" s="231"/>
      <c r="N23" s="232" t="str">
        <f>IF(M23="","",IF(M23&gt;O23,"○",IF(M23=O23,"△","×")))</f>
        <v/>
      </c>
      <c r="O23" s="233"/>
      <c r="P23" s="237">
        <f>COUNTIF($D23:$O23,"○")</f>
        <v>0</v>
      </c>
      <c r="Q23" s="238">
        <f>COUNTIF($D23:$O23,"△")</f>
        <v>0</v>
      </c>
      <c r="R23" s="239">
        <f>P23*3+Q23*1</f>
        <v>0</v>
      </c>
      <c r="S23" s="237">
        <f t="shared" ref="S23:S25" si="9">SUM(D23,G23,J23,M23)</f>
        <v>0</v>
      </c>
      <c r="T23" s="240">
        <f t="shared" si="8"/>
        <v>8</v>
      </c>
      <c r="U23" s="241">
        <f>S23-T23</f>
        <v>-8</v>
      </c>
      <c r="V23" s="234"/>
      <c r="W23" s="242">
        <v>3</v>
      </c>
      <c r="X23" s="242"/>
      <c r="Y23" s="243">
        <v>2</v>
      </c>
      <c r="Z23" s="435" t="str">
        <f>B22</f>
        <v>新荘常磐</v>
      </c>
      <c r="AA23" s="436"/>
      <c r="AB23" s="436"/>
      <c r="AC23" s="436"/>
      <c r="AD23" s="437"/>
    </row>
    <row r="24" spans="1:30" ht="20.25" customHeight="1" thickBot="1">
      <c r="A24" s="230">
        <v>3</v>
      </c>
      <c r="B24" s="403" t="str">
        <f>K21</f>
        <v>緑岡</v>
      </c>
      <c r="C24" s="404"/>
      <c r="D24" s="234">
        <f>IF(L22="","",L22)</f>
        <v>2</v>
      </c>
      <c r="E24" s="235" t="str">
        <f>IF(D24="","",IF(D24&gt;F24,"○",IF(D24=F24,"△","×")))</f>
        <v>○</v>
      </c>
      <c r="F24" s="236">
        <f>IF(J22="","",J22)</f>
        <v>1</v>
      </c>
      <c r="G24" s="234">
        <f>IF(L23="","",L23)</f>
        <v>3</v>
      </c>
      <c r="H24" s="235" t="str">
        <f>IF(G24="","",IF(G24&gt;I24,"○",IF(G24=I24,"△","×")))</f>
        <v>○</v>
      </c>
      <c r="I24" s="236">
        <f>IF(J23="","",J23)</f>
        <v>0</v>
      </c>
      <c r="J24" s="231"/>
      <c r="K24" s="232" t="str">
        <f>IF(J24="","",IF(J24&gt;L24,"○",IF(J24=L24,"△","×")))</f>
        <v/>
      </c>
      <c r="L24" s="233"/>
      <c r="M24" s="231"/>
      <c r="N24" s="232" t="str">
        <f>IF(M24="","",IF(M24&gt;O24,"○",IF(M24=O24,"△","×")))</f>
        <v/>
      </c>
      <c r="O24" s="233"/>
      <c r="P24" s="237">
        <f>COUNTIF($D24:$O24,"○")</f>
        <v>2</v>
      </c>
      <c r="Q24" s="238">
        <f>COUNTIF($D24:$O24,"△")</f>
        <v>0</v>
      </c>
      <c r="R24" s="239">
        <f>P24*3+Q24*1</f>
        <v>6</v>
      </c>
      <c r="S24" s="237">
        <f t="shared" si="9"/>
        <v>5</v>
      </c>
      <c r="T24" s="240">
        <f t="shared" si="8"/>
        <v>1</v>
      </c>
      <c r="U24" s="241">
        <f>S24-T24</f>
        <v>4</v>
      </c>
      <c r="V24" s="234"/>
      <c r="W24" s="242">
        <v>1</v>
      </c>
      <c r="X24" s="242"/>
      <c r="Y24" s="243">
        <v>3</v>
      </c>
      <c r="Z24" s="405" t="str">
        <f>B23</f>
        <v>見川</v>
      </c>
      <c r="AA24" s="406"/>
      <c r="AB24" s="406"/>
      <c r="AC24" s="406"/>
      <c r="AD24" s="407"/>
    </row>
    <row r="25" spans="1:30" ht="20.25" hidden="1" customHeight="1" thickBot="1">
      <c r="A25" s="279">
        <v>4</v>
      </c>
      <c r="B25" s="399">
        <f>N21</f>
        <v>0</v>
      </c>
      <c r="C25" s="400"/>
      <c r="D25" s="248" t="str">
        <f>IF(O22="","",O22)</f>
        <v/>
      </c>
      <c r="E25" s="249" t="str">
        <f>IF(D25="","",IF(D25&gt;F25,"○",IF(D25=F25,"△","×")))</f>
        <v/>
      </c>
      <c r="F25" s="250" t="str">
        <f>IF(M22="","",M22)</f>
        <v/>
      </c>
      <c r="G25" s="248" t="str">
        <f>IF(O23="","",O23)</f>
        <v/>
      </c>
      <c r="H25" s="249" t="str">
        <f>IF(G25="","",IF(G25&gt;I25,"○",IF(G25=I25,"△","×")))</f>
        <v/>
      </c>
      <c r="I25" s="250" t="str">
        <f>IF(M23="","",M23)</f>
        <v/>
      </c>
      <c r="J25" s="248" t="str">
        <f>IF(O24="","",O24)</f>
        <v/>
      </c>
      <c r="K25" s="249" t="str">
        <f>IF(J25="","",IF(J25&gt;L25,"○",IF(J25=L25,"△","×")))</f>
        <v/>
      </c>
      <c r="L25" s="250" t="str">
        <f>IF(M24="","",M24)</f>
        <v/>
      </c>
      <c r="M25" s="248"/>
      <c r="N25" s="249" t="str">
        <f>IF(M25="","",IF(M25&gt;O25,"○",IF(M25=O25,"△","×")))</f>
        <v/>
      </c>
      <c r="O25" s="250"/>
      <c r="P25" s="280">
        <f>COUNTIF($D25:$O25,"○")</f>
        <v>0</v>
      </c>
      <c r="Q25" s="281">
        <f>COUNTIF($D25:$O25,"△")</f>
        <v>0</v>
      </c>
      <c r="R25" s="282">
        <f>P25*3+Q25*1</f>
        <v>0</v>
      </c>
      <c r="S25" s="280">
        <f t="shared" si="9"/>
        <v>0</v>
      </c>
      <c r="T25" s="283">
        <f t="shared" si="8"/>
        <v>0</v>
      </c>
      <c r="U25" s="284">
        <f>S25-T25</f>
        <v>0</v>
      </c>
      <c r="V25" s="248"/>
      <c r="W25" s="285">
        <v>3</v>
      </c>
      <c r="X25" s="285"/>
      <c r="Y25" s="286">
        <v>4</v>
      </c>
      <c r="Z25" s="460">
        <f>B25</f>
        <v>0</v>
      </c>
      <c r="AA25" s="461"/>
      <c r="AB25" s="461"/>
      <c r="AC25" s="461"/>
      <c r="AD25" s="462"/>
    </row>
    <row r="26" spans="1:30" ht="20.25" customHeight="1">
      <c r="A26" s="410" t="s">
        <v>48</v>
      </c>
      <c r="B26" s="411"/>
      <c r="C26" s="412"/>
      <c r="D26" s="221">
        <v>1</v>
      </c>
      <c r="E26" s="413" t="s">
        <v>1</v>
      </c>
      <c r="F26" s="414"/>
      <c r="G26" s="222">
        <v>2</v>
      </c>
      <c r="H26" s="415" t="s">
        <v>63</v>
      </c>
      <c r="I26" s="416"/>
      <c r="J26" s="223">
        <v>3</v>
      </c>
      <c r="K26" s="413" t="s">
        <v>7</v>
      </c>
      <c r="L26" s="417"/>
      <c r="M26" s="262">
        <v>4</v>
      </c>
      <c r="N26" s="418"/>
      <c r="O26" s="419"/>
      <c r="P26" s="224" t="s">
        <v>8</v>
      </c>
      <c r="Q26" s="225" t="s">
        <v>9</v>
      </c>
      <c r="R26" s="226" t="s">
        <v>4</v>
      </c>
      <c r="S26" s="227" t="s">
        <v>10</v>
      </c>
      <c r="T26" s="228" t="s">
        <v>11</v>
      </c>
      <c r="U26" s="229" t="s">
        <v>13</v>
      </c>
      <c r="V26" s="226" t="s">
        <v>12</v>
      </c>
      <c r="W26" s="226" t="s">
        <v>0</v>
      </c>
      <c r="X26" s="226" t="s">
        <v>44</v>
      </c>
      <c r="Y26" s="420" t="s">
        <v>0</v>
      </c>
      <c r="Z26" s="421"/>
      <c r="AA26" s="421"/>
      <c r="AB26" s="421"/>
      <c r="AC26" s="421"/>
      <c r="AD26" s="422"/>
    </row>
    <row r="27" spans="1:30" ht="20.25" customHeight="1">
      <c r="A27" s="230">
        <v>1</v>
      </c>
      <c r="B27" s="403" t="str">
        <f>E26</f>
        <v>笠原</v>
      </c>
      <c r="C27" s="404"/>
      <c r="D27" s="231"/>
      <c r="E27" s="232" t="str">
        <f>IF(D27="","",IF(D27&gt;F27,"○",IF(D27=F27,"△","×")))</f>
        <v/>
      </c>
      <c r="F27" s="233"/>
      <c r="G27" s="234">
        <v>3</v>
      </c>
      <c r="H27" s="235" t="str">
        <f>IF(G27="","",IF(G27&gt;I27,"○",IF(G27=I27,"△","×")))</f>
        <v>○</v>
      </c>
      <c r="I27" s="236">
        <v>2</v>
      </c>
      <c r="J27" s="234">
        <v>2</v>
      </c>
      <c r="K27" s="235" t="str">
        <f>IF(J27="","",IF(J27&gt;L27,"○",IF(J27=L27,"△","×")))</f>
        <v>○</v>
      </c>
      <c r="L27" s="236">
        <v>0</v>
      </c>
      <c r="M27" s="231"/>
      <c r="N27" s="232" t="str">
        <f>IF(M27="","",IF(M27&gt;O27,"○",IF(M27=O27,"△","×")))</f>
        <v/>
      </c>
      <c r="O27" s="233"/>
      <c r="P27" s="237">
        <f>COUNTIF($D27:$O27,"○")</f>
        <v>2</v>
      </c>
      <c r="Q27" s="238">
        <f>COUNTIF($D27:$O27,"△")</f>
        <v>0</v>
      </c>
      <c r="R27" s="239">
        <f>P27*3+Q27*1</f>
        <v>6</v>
      </c>
      <c r="S27" s="237">
        <f>SUM(D27,G27,J27,M27)</f>
        <v>5</v>
      </c>
      <c r="T27" s="240">
        <f t="shared" ref="T27:T30" si="10">SUM(F27,I27,L27,O27)</f>
        <v>2</v>
      </c>
      <c r="U27" s="241">
        <f>S27-T27</f>
        <v>3</v>
      </c>
      <c r="V27" s="234"/>
      <c r="W27" s="242">
        <v>1</v>
      </c>
      <c r="X27" s="242"/>
      <c r="Y27" s="243">
        <v>1</v>
      </c>
      <c r="Z27" s="430" t="str">
        <f>B27</f>
        <v>笠原</v>
      </c>
      <c r="AA27" s="431"/>
      <c r="AB27" s="431"/>
      <c r="AC27" s="431"/>
      <c r="AD27" s="432"/>
    </row>
    <row r="28" spans="1:30" ht="20.25" customHeight="1">
      <c r="A28" s="230">
        <v>2</v>
      </c>
      <c r="B28" s="403" t="str">
        <f>H26</f>
        <v>水戸</v>
      </c>
      <c r="C28" s="404"/>
      <c r="D28" s="234">
        <f>IF(I27="","",I27)</f>
        <v>2</v>
      </c>
      <c r="E28" s="235" t="str">
        <f>IF(D28="","",IF(D28&gt;F28,"○",IF(D28=F28,"△","×")))</f>
        <v>×</v>
      </c>
      <c r="F28" s="236">
        <f>IF(G27="","",G27)</f>
        <v>3</v>
      </c>
      <c r="G28" s="231"/>
      <c r="H28" s="232" t="str">
        <f>IF(G28="","",IF(G28&gt;I28,"○",IF(G28=I28,"△","×")))</f>
        <v/>
      </c>
      <c r="I28" s="233"/>
      <c r="J28" s="234">
        <v>5</v>
      </c>
      <c r="K28" s="235" t="str">
        <f>IF(J28="","",IF(J28&gt;L28,"○",IF(J28=L28,"△","×")))</f>
        <v>○</v>
      </c>
      <c r="L28" s="236">
        <v>1</v>
      </c>
      <c r="M28" s="231"/>
      <c r="N28" s="232" t="str">
        <f>IF(M28="","",IF(M28&gt;O28,"○",IF(M28=O28,"△","×")))</f>
        <v/>
      </c>
      <c r="O28" s="233"/>
      <c r="P28" s="237">
        <f>COUNTIF($D28:$O28,"○")</f>
        <v>1</v>
      </c>
      <c r="Q28" s="238">
        <f>COUNTIF($D28:$O28,"△")</f>
        <v>0</v>
      </c>
      <c r="R28" s="239">
        <f>P28*3+Q28*1</f>
        <v>3</v>
      </c>
      <c r="S28" s="237">
        <f t="shared" ref="S28:S30" si="11">SUM(D28,G28,J28,M28)</f>
        <v>7</v>
      </c>
      <c r="T28" s="240">
        <f t="shared" si="10"/>
        <v>4</v>
      </c>
      <c r="U28" s="241">
        <f>S28-T28</f>
        <v>3</v>
      </c>
      <c r="V28" s="234"/>
      <c r="W28" s="242">
        <v>2</v>
      </c>
      <c r="Y28" s="243">
        <v>2</v>
      </c>
      <c r="Z28" s="433" t="str">
        <f>B28</f>
        <v>水戸</v>
      </c>
      <c r="AA28" s="433"/>
      <c r="AB28" s="433"/>
      <c r="AC28" s="433"/>
      <c r="AD28" s="434"/>
    </row>
    <row r="29" spans="1:30" ht="19.5" customHeight="1" thickBot="1">
      <c r="A29" s="230">
        <v>3</v>
      </c>
      <c r="B29" s="403" t="str">
        <f>K26</f>
        <v>吉田</v>
      </c>
      <c r="C29" s="404"/>
      <c r="D29" s="234">
        <f>IF(L27="","",L27)</f>
        <v>0</v>
      </c>
      <c r="E29" s="235" t="str">
        <f>IF(D29="","",IF(D29&gt;F29,"○",IF(D29=F29,"△","×")))</f>
        <v>×</v>
      </c>
      <c r="F29" s="236">
        <f>IF(J27="","",J27)</f>
        <v>2</v>
      </c>
      <c r="G29" s="234">
        <f>IF(L28="","",L28)</f>
        <v>1</v>
      </c>
      <c r="H29" s="235" t="str">
        <f>IF(G29="","",IF(G29&gt;I29,"○",IF(G29=I29,"△","×")))</f>
        <v>×</v>
      </c>
      <c r="I29" s="236">
        <f>IF(J28="","",J28)</f>
        <v>5</v>
      </c>
      <c r="J29" s="231"/>
      <c r="K29" s="232" t="str">
        <f>IF(J29="","",IF(J29&gt;L29,"○",IF(J29=L29,"△","×")))</f>
        <v/>
      </c>
      <c r="L29" s="233"/>
      <c r="M29" s="231"/>
      <c r="N29" s="232" t="str">
        <f>IF(M29="","",IF(M29&gt;O29,"○",IF(M29=O29,"△","×")))</f>
        <v/>
      </c>
      <c r="O29" s="233"/>
      <c r="P29" s="237">
        <f>COUNTIF($D29:$O29,"○")</f>
        <v>0</v>
      </c>
      <c r="Q29" s="238">
        <f>COUNTIF($D29:$O29,"△")</f>
        <v>0</v>
      </c>
      <c r="R29" s="239">
        <f>P29*3+Q29*1</f>
        <v>0</v>
      </c>
      <c r="S29" s="237">
        <f t="shared" si="11"/>
        <v>1</v>
      </c>
      <c r="T29" s="240">
        <f t="shared" si="10"/>
        <v>7</v>
      </c>
      <c r="U29" s="241">
        <f>S29-T29</f>
        <v>-6</v>
      </c>
      <c r="V29" s="234"/>
      <c r="W29" s="242">
        <v>3</v>
      </c>
      <c r="X29" s="242">
        <v>1</v>
      </c>
      <c r="Y29" s="243">
        <v>3</v>
      </c>
      <c r="Z29" s="470" t="str">
        <f>B29</f>
        <v>吉田</v>
      </c>
      <c r="AA29" s="470"/>
      <c r="AB29" s="470"/>
      <c r="AC29" s="470"/>
      <c r="AD29" s="471"/>
    </row>
    <row r="30" spans="1:30" ht="20.25" hidden="1" customHeight="1" thickBot="1">
      <c r="A30" s="279">
        <v>4</v>
      </c>
      <c r="B30" s="399">
        <f>N26</f>
        <v>0</v>
      </c>
      <c r="C30" s="400"/>
      <c r="D30" s="248" t="str">
        <f>IF(O27="","",O27)</f>
        <v/>
      </c>
      <c r="E30" s="249" t="str">
        <f>IF(D30="","",IF(D30&gt;F30,"○",IF(D30=F30,"△","×")))</f>
        <v/>
      </c>
      <c r="F30" s="250" t="str">
        <f>IF(M27="","",M27)</f>
        <v/>
      </c>
      <c r="G30" s="248" t="str">
        <f>IF(O28="","",O28)</f>
        <v/>
      </c>
      <c r="H30" s="249" t="str">
        <f>IF(G30="","",IF(G30&gt;I30,"○",IF(G30=I30,"△","×")))</f>
        <v/>
      </c>
      <c r="I30" s="250" t="str">
        <f>IF(M28="","",M28)</f>
        <v/>
      </c>
      <c r="J30" s="248" t="str">
        <f>IF(O29="","",O29)</f>
        <v/>
      </c>
      <c r="K30" s="249" t="str">
        <f>IF(J30="","",IF(J30&gt;L30,"○",IF(J30=L30,"△","×")))</f>
        <v/>
      </c>
      <c r="L30" s="250" t="str">
        <f>IF(M29="","",M29)</f>
        <v/>
      </c>
      <c r="M30" s="248"/>
      <c r="N30" s="249" t="str">
        <f>IF(M30="","",IF(M30&gt;O30,"○",IF(M30=O30,"△","×")))</f>
        <v/>
      </c>
      <c r="O30" s="250"/>
      <c r="P30" s="280">
        <f>COUNTIF($D30:$O30,"○")</f>
        <v>0</v>
      </c>
      <c r="Q30" s="281">
        <f>COUNTIF($D30:$O30,"△")</f>
        <v>0</v>
      </c>
      <c r="R30" s="282">
        <f>P30*3+Q30*1</f>
        <v>0</v>
      </c>
      <c r="S30" s="280">
        <f t="shared" si="11"/>
        <v>0</v>
      </c>
      <c r="T30" s="283">
        <f t="shared" si="10"/>
        <v>0</v>
      </c>
      <c r="U30" s="284">
        <f>S30-T30</f>
        <v>0</v>
      </c>
      <c r="V30" s="248"/>
      <c r="W30" s="285">
        <v>3</v>
      </c>
      <c r="X30" s="285"/>
      <c r="Y30" s="286">
        <v>4</v>
      </c>
      <c r="Z30" s="401">
        <f>B30</f>
        <v>0</v>
      </c>
      <c r="AA30" s="401"/>
      <c r="AB30" s="401"/>
      <c r="AC30" s="401"/>
      <c r="AD30" s="402"/>
    </row>
    <row r="31" spans="1:30" ht="20.25" customHeight="1">
      <c r="A31" s="410" t="s">
        <v>49</v>
      </c>
      <c r="B31" s="411"/>
      <c r="C31" s="412"/>
      <c r="D31" s="221">
        <v>1</v>
      </c>
      <c r="E31" s="413" t="s">
        <v>65</v>
      </c>
      <c r="F31" s="414"/>
      <c r="G31" s="222">
        <v>2</v>
      </c>
      <c r="H31" s="428" t="s">
        <v>64</v>
      </c>
      <c r="I31" s="429"/>
      <c r="J31" s="223">
        <v>3</v>
      </c>
      <c r="K31" s="413" t="s">
        <v>6</v>
      </c>
      <c r="L31" s="417"/>
      <c r="M31" s="262">
        <v>4</v>
      </c>
      <c r="N31" s="418"/>
      <c r="O31" s="419"/>
      <c r="P31" s="224" t="s">
        <v>8</v>
      </c>
      <c r="Q31" s="225" t="s">
        <v>9</v>
      </c>
      <c r="R31" s="226" t="s">
        <v>4</v>
      </c>
      <c r="S31" s="227" t="s">
        <v>10</v>
      </c>
      <c r="T31" s="228" t="s">
        <v>11</v>
      </c>
      <c r="U31" s="229" t="s">
        <v>13</v>
      </c>
      <c r="V31" s="226" t="s">
        <v>12</v>
      </c>
      <c r="W31" s="226" t="s">
        <v>0</v>
      </c>
      <c r="X31" s="226" t="s">
        <v>44</v>
      </c>
      <c r="Y31" s="420" t="s">
        <v>0</v>
      </c>
      <c r="Z31" s="421"/>
      <c r="AA31" s="421"/>
      <c r="AB31" s="421"/>
      <c r="AC31" s="421"/>
      <c r="AD31" s="422"/>
    </row>
    <row r="32" spans="1:30" ht="20.25" customHeight="1">
      <c r="A32" s="230">
        <v>1</v>
      </c>
      <c r="B32" s="403" t="str">
        <f>E31</f>
        <v>城東</v>
      </c>
      <c r="C32" s="404"/>
      <c r="D32" s="231"/>
      <c r="E32" s="232" t="str">
        <f>IF(D32="","",IF(D32&gt;F32,"○",IF(D32=F32,"△","×")))</f>
        <v/>
      </c>
      <c r="F32" s="233"/>
      <c r="G32" s="234">
        <v>1</v>
      </c>
      <c r="H32" s="235" t="str">
        <f>IF(G32="","",IF(G32&gt;I32,"○",IF(G32=I32,"△","×")))</f>
        <v>×</v>
      </c>
      <c r="I32" s="236">
        <v>2</v>
      </c>
      <c r="J32" s="234">
        <v>3</v>
      </c>
      <c r="K32" s="235" t="str">
        <f>IF(J32="","",IF(J32&gt;L32,"○",IF(J32=L32,"△","×")))</f>
        <v>○</v>
      </c>
      <c r="L32" s="236">
        <v>2</v>
      </c>
      <c r="M32" s="231"/>
      <c r="N32" s="232" t="str">
        <f>IF(M32="","",IF(M32&gt;O32,"○",IF(M32=O32,"△","×")))</f>
        <v/>
      </c>
      <c r="O32" s="233"/>
      <c r="P32" s="237">
        <f>COUNTIF($D32:$O32,"○")</f>
        <v>1</v>
      </c>
      <c r="Q32" s="238">
        <f>COUNTIF($D32:$O32,"△")</f>
        <v>0</v>
      </c>
      <c r="R32" s="239">
        <f>P32*3+Q32*1</f>
        <v>3</v>
      </c>
      <c r="S32" s="237">
        <f>SUM(D32,G32,J32,M32)</f>
        <v>4</v>
      </c>
      <c r="T32" s="240">
        <f t="shared" ref="T32:T35" si="12">SUM(F32,I32,L32,O32)</f>
        <v>4</v>
      </c>
      <c r="U32" s="241">
        <f>S32-T32</f>
        <v>0</v>
      </c>
      <c r="V32" s="234"/>
      <c r="W32" s="242">
        <v>2</v>
      </c>
      <c r="X32" s="242"/>
      <c r="Y32" s="243">
        <v>1</v>
      </c>
      <c r="Z32" s="430" t="str">
        <f>B33</f>
        <v>双葉台</v>
      </c>
      <c r="AA32" s="431"/>
      <c r="AB32" s="431"/>
      <c r="AC32" s="431"/>
      <c r="AD32" s="432"/>
    </row>
    <row r="33" spans="1:30" ht="20.25" customHeight="1">
      <c r="A33" s="230">
        <v>2</v>
      </c>
      <c r="B33" s="423" t="str">
        <f>H31</f>
        <v>双葉台</v>
      </c>
      <c r="C33" s="424"/>
      <c r="D33" s="234">
        <f>IF(I32="","",I32)</f>
        <v>2</v>
      </c>
      <c r="E33" s="235" t="str">
        <f>IF(D33="","",IF(D33&gt;F33,"○",IF(D33=F33,"△","×")))</f>
        <v>○</v>
      </c>
      <c r="F33" s="236">
        <f>IF(G32="","",G32)</f>
        <v>1</v>
      </c>
      <c r="G33" s="231"/>
      <c r="H33" s="232" t="str">
        <f>IF(G33="","",IF(G33&gt;I33,"○",IF(G33=I33,"△","×")))</f>
        <v/>
      </c>
      <c r="I33" s="233"/>
      <c r="J33" s="234">
        <v>6</v>
      </c>
      <c r="K33" s="235" t="str">
        <f>IF(J33="","",IF(J33&gt;L33,"○",IF(J33=L33,"△","×")))</f>
        <v>○</v>
      </c>
      <c r="L33" s="236">
        <v>0</v>
      </c>
      <c r="M33" s="231"/>
      <c r="N33" s="232" t="str">
        <f>IF(M33="","",IF(M33&gt;O33,"○",IF(M33=O33,"△","×")))</f>
        <v/>
      </c>
      <c r="O33" s="233"/>
      <c r="P33" s="237">
        <f>COUNTIF($D33:$O33,"○")</f>
        <v>2</v>
      </c>
      <c r="Q33" s="238">
        <f>COUNTIF($D33:$O33,"△")</f>
        <v>0</v>
      </c>
      <c r="R33" s="239">
        <f>P33*3+Q33*1</f>
        <v>6</v>
      </c>
      <c r="S33" s="237">
        <f t="shared" ref="S33:S35" si="13">SUM(D33,G33,J33,M33)</f>
        <v>8</v>
      </c>
      <c r="T33" s="240">
        <f t="shared" si="12"/>
        <v>1</v>
      </c>
      <c r="U33" s="241">
        <f>S33-T33</f>
        <v>7</v>
      </c>
      <c r="V33" s="234"/>
      <c r="W33" s="242">
        <v>1</v>
      </c>
      <c r="X33" s="242"/>
      <c r="Y33" s="243">
        <v>2</v>
      </c>
      <c r="Z33" s="435" t="str">
        <f>B32</f>
        <v>城東</v>
      </c>
      <c r="AA33" s="436"/>
      <c r="AB33" s="436"/>
      <c r="AC33" s="436"/>
      <c r="AD33" s="437"/>
    </row>
    <row r="34" spans="1:30" ht="19.5" customHeight="1" thickBot="1">
      <c r="A34" s="230">
        <v>3</v>
      </c>
      <c r="B34" s="403" t="str">
        <f>K31</f>
        <v>内原</v>
      </c>
      <c r="C34" s="404"/>
      <c r="D34" s="234">
        <f>IF(L32="","",L32)</f>
        <v>2</v>
      </c>
      <c r="E34" s="235" t="str">
        <f>IF(D34="","",IF(D34&gt;F34,"○",IF(D34=F34,"△","×")))</f>
        <v>×</v>
      </c>
      <c r="F34" s="236">
        <f>IF(J32="","",J32)</f>
        <v>3</v>
      </c>
      <c r="G34" s="234">
        <f>IF(L33="","",L33)</f>
        <v>0</v>
      </c>
      <c r="H34" s="235" t="str">
        <f>IF(G34="","",IF(G34&gt;I34,"○",IF(G34=I34,"△","×")))</f>
        <v>×</v>
      </c>
      <c r="I34" s="236">
        <f>IF(J33="","",J33)</f>
        <v>6</v>
      </c>
      <c r="J34" s="231"/>
      <c r="K34" s="232" t="str">
        <f>IF(J34="","",IF(J34&gt;L34,"○",IF(J34=L34,"△","×")))</f>
        <v/>
      </c>
      <c r="L34" s="233"/>
      <c r="M34" s="231"/>
      <c r="N34" s="232" t="str">
        <f>IF(M34="","",IF(M34&gt;O34,"○",IF(M34=O34,"△","×")))</f>
        <v/>
      </c>
      <c r="O34" s="233"/>
      <c r="P34" s="237">
        <f>COUNTIF($D34:$O34,"○")</f>
        <v>0</v>
      </c>
      <c r="Q34" s="238">
        <f>COUNTIF($D34:$O34,"△")</f>
        <v>0</v>
      </c>
      <c r="R34" s="239">
        <f>P34*3+Q34*1</f>
        <v>0</v>
      </c>
      <c r="S34" s="237">
        <f t="shared" si="13"/>
        <v>2</v>
      </c>
      <c r="T34" s="240">
        <f t="shared" si="12"/>
        <v>9</v>
      </c>
      <c r="U34" s="241">
        <f>S34-T34</f>
        <v>-7</v>
      </c>
      <c r="V34" s="234"/>
      <c r="W34" s="242">
        <v>3</v>
      </c>
      <c r="X34" s="242">
        <v>2</v>
      </c>
      <c r="Y34" s="243">
        <v>3</v>
      </c>
      <c r="Z34" s="472" t="str">
        <f>B34</f>
        <v>内原</v>
      </c>
      <c r="AA34" s="473"/>
      <c r="AB34" s="473"/>
      <c r="AC34" s="473"/>
      <c r="AD34" s="474"/>
    </row>
    <row r="35" spans="1:30" ht="20.25" hidden="1" customHeight="1" thickBot="1">
      <c r="A35" s="279">
        <v>4</v>
      </c>
      <c r="B35" s="399">
        <f>N31</f>
        <v>0</v>
      </c>
      <c r="C35" s="400"/>
      <c r="D35" s="248" t="str">
        <f>IF(O32="","",O32)</f>
        <v/>
      </c>
      <c r="E35" s="249" t="str">
        <f>IF(D35="","",IF(D35&gt;F35,"○",IF(D35=F35,"△","×")))</f>
        <v/>
      </c>
      <c r="F35" s="250" t="str">
        <f>IF(M32="","",M32)</f>
        <v/>
      </c>
      <c r="G35" s="248" t="str">
        <f>IF(O33="","",O33)</f>
        <v/>
      </c>
      <c r="H35" s="249" t="str">
        <f>IF(G35="","",IF(G35&gt;I35,"○",IF(G35=I35,"△","×")))</f>
        <v/>
      </c>
      <c r="I35" s="250" t="str">
        <f>IF(M33="","",M33)</f>
        <v/>
      </c>
      <c r="J35" s="248" t="str">
        <f>IF(O34="","",O34)</f>
        <v/>
      </c>
      <c r="K35" s="249" t="str">
        <f>IF(J35="","",IF(J35&gt;L35,"○",IF(J35=L35,"△","×")))</f>
        <v/>
      </c>
      <c r="L35" s="250" t="str">
        <f>IF(M34="","",M34)</f>
        <v/>
      </c>
      <c r="M35" s="248"/>
      <c r="N35" s="249" t="str">
        <f>IF(M35="","",IF(M35&gt;O35,"○",IF(M35=O35,"△","×")))</f>
        <v/>
      </c>
      <c r="O35" s="250"/>
      <c r="P35" s="280">
        <f>COUNTIF($D35:$O35,"○")</f>
        <v>0</v>
      </c>
      <c r="Q35" s="281">
        <f>COUNTIF($D35:$O35,"△")</f>
        <v>0</v>
      </c>
      <c r="R35" s="282">
        <f>P35*3+Q35*1</f>
        <v>0</v>
      </c>
      <c r="S35" s="280">
        <f t="shared" si="13"/>
        <v>0</v>
      </c>
      <c r="T35" s="283">
        <f t="shared" si="12"/>
        <v>0</v>
      </c>
      <c r="U35" s="284">
        <f>S35-T35</f>
        <v>0</v>
      </c>
      <c r="V35" s="248"/>
      <c r="W35" s="285">
        <v>3</v>
      </c>
      <c r="X35" s="285"/>
      <c r="Y35" s="286">
        <v>4</v>
      </c>
      <c r="Z35" s="401">
        <f>B35</f>
        <v>0</v>
      </c>
      <c r="AA35" s="401"/>
      <c r="AB35" s="401"/>
      <c r="AC35" s="401"/>
      <c r="AD35" s="402"/>
    </row>
    <row r="36" spans="1:30" ht="20.25" hidden="1" customHeight="1" thickBot="1">
      <c r="A36" s="452" t="s">
        <v>50</v>
      </c>
      <c r="B36" s="453"/>
      <c r="C36" s="454"/>
      <c r="D36" s="261">
        <v>1</v>
      </c>
      <c r="E36" s="418"/>
      <c r="F36" s="455"/>
      <c r="G36" s="262">
        <v>2</v>
      </c>
      <c r="H36" s="418"/>
      <c r="I36" s="456"/>
      <c r="J36" s="263">
        <v>3</v>
      </c>
      <c r="K36" s="418"/>
      <c r="L36" s="456"/>
      <c r="M36" s="262">
        <v>4</v>
      </c>
      <c r="N36" s="418"/>
      <c r="O36" s="419"/>
      <c r="P36" s="264" t="s">
        <v>8</v>
      </c>
      <c r="Q36" s="265" t="s">
        <v>9</v>
      </c>
      <c r="R36" s="266" t="s">
        <v>4</v>
      </c>
      <c r="S36" s="267" t="s">
        <v>10</v>
      </c>
      <c r="T36" s="268" t="s">
        <v>11</v>
      </c>
      <c r="U36" s="269" t="s">
        <v>13</v>
      </c>
      <c r="V36" s="266" t="s">
        <v>12</v>
      </c>
      <c r="W36" s="266" t="s">
        <v>0</v>
      </c>
      <c r="X36" s="266" t="s">
        <v>44</v>
      </c>
      <c r="Y36" s="457" t="s">
        <v>0</v>
      </c>
      <c r="Z36" s="458"/>
      <c r="AA36" s="458"/>
      <c r="AB36" s="458"/>
      <c r="AC36" s="458"/>
      <c r="AD36" s="459"/>
    </row>
    <row r="37" spans="1:30" ht="20.25" hidden="1" customHeight="1" thickBot="1">
      <c r="A37" s="270">
        <v>1</v>
      </c>
      <c r="B37" s="443">
        <f>E36</f>
        <v>0</v>
      </c>
      <c r="C37" s="444"/>
      <c r="D37" s="231"/>
      <c r="E37" s="232" t="str">
        <f>IF(D37="","",IF(D37&gt;F37,"○",IF(D37=F37,"△","×")))</f>
        <v/>
      </c>
      <c r="F37" s="233"/>
      <c r="G37" s="231"/>
      <c r="H37" s="232" t="str">
        <f>IF(G37="","",IF(G37&gt;I37,"○",IF(G37=I37,"△","×")))</f>
        <v/>
      </c>
      <c r="I37" s="233"/>
      <c r="J37" s="231"/>
      <c r="K37" s="232" t="str">
        <f>IF(J37="","",IF(J37&gt;L37,"○",IF(J37=L37,"△","×")))</f>
        <v/>
      </c>
      <c r="L37" s="233"/>
      <c r="M37" s="231"/>
      <c r="N37" s="232" t="str">
        <f>IF(M37="","",IF(M37&gt;O37,"○",IF(M37=O37,"△","×")))</f>
        <v/>
      </c>
      <c r="O37" s="233"/>
      <c r="P37" s="271">
        <f>COUNTIF($D37:$O37,"○")</f>
        <v>0</v>
      </c>
      <c r="Q37" s="272">
        <f>COUNTIF($D37:$O37,"△")</f>
        <v>0</v>
      </c>
      <c r="R37" s="273">
        <f>P37*3+Q37*1</f>
        <v>0</v>
      </c>
      <c r="S37" s="271">
        <f>SUM(D37,G37,J37,M37)</f>
        <v>0</v>
      </c>
      <c r="T37" s="274">
        <f t="shared" ref="T37:T40" si="14">SUM(F37,I37,L37,O37)</f>
        <v>0</v>
      </c>
      <c r="U37" s="275">
        <f>S37-T37</f>
        <v>0</v>
      </c>
      <c r="V37" s="231"/>
      <c r="W37" s="276">
        <v>4</v>
      </c>
      <c r="X37" s="276"/>
      <c r="Y37" s="277">
        <v>1</v>
      </c>
      <c r="Z37" s="445">
        <f>B38</f>
        <v>0</v>
      </c>
      <c r="AA37" s="446"/>
      <c r="AB37" s="446"/>
      <c r="AC37" s="446"/>
      <c r="AD37" s="447"/>
    </row>
    <row r="38" spans="1:30" ht="20.25" hidden="1" customHeight="1" thickBot="1">
      <c r="A38" s="270">
        <v>2</v>
      </c>
      <c r="B38" s="443">
        <f>H36</f>
        <v>0</v>
      </c>
      <c r="C38" s="444"/>
      <c r="D38" s="231" t="str">
        <f>IF(I37="","",I37)</f>
        <v/>
      </c>
      <c r="E38" s="232" t="str">
        <f>IF(D38="","",IF(D38&gt;F38,"○",IF(D38=F38,"△","×")))</f>
        <v/>
      </c>
      <c r="F38" s="233" t="str">
        <f>IF(G37="","",G37)</f>
        <v/>
      </c>
      <c r="G38" s="231"/>
      <c r="H38" s="232" t="str">
        <f>IF(G38="","",IF(G38&gt;I38,"○",IF(G38=I38,"△","×")))</f>
        <v/>
      </c>
      <c r="I38" s="233"/>
      <c r="J38" s="231"/>
      <c r="K38" s="232" t="str">
        <f>IF(J38="","",IF(J38&gt;L38,"○",IF(J38=L38,"△","×")))</f>
        <v/>
      </c>
      <c r="L38" s="233"/>
      <c r="M38" s="231"/>
      <c r="N38" s="232" t="str">
        <f>IF(M38="","",IF(M38&gt;O38,"○",IF(M38=O38,"△","×")))</f>
        <v/>
      </c>
      <c r="O38" s="233"/>
      <c r="P38" s="271">
        <f>COUNTIF($D38:$O38,"○")</f>
        <v>0</v>
      </c>
      <c r="Q38" s="272">
        <f>COUNTIF($D38:$O38,"△")</f>
        <v>0</v>
      </c>
      <c r="R38" s="273">
        <f>P38*3+Q38*1</f>
        <v>0</v>
      </c>
      <c r="S38" s="271">
        <f t="shared" ref="S38:S40" si="15">SUM(D38,G38,J38,M38)</f>
        <v>0</v>
      </c>
      <c r="T38" s="274">
        <f t="shared" si="14"/>
        <v>0</v>
      </c>
      <c r="U38" s="275">
        <f>S38-T38</f>
        <v>0</v>
      </c>
      <c r="V38" s="231"/>
      <c r="W38" s="276">
        <v>1</v>
      </c>
      <c r="X38" s="278"/>
      <c r="Y38" s="277">
        <v>2</v>
      </c>
      <c r="Z38" s="448">
        <f>B39</f>
        <v>0</v>
      </c>
      <c r="AA38" s="448"/>
      <c r="AB38" s="448"/>
      <c r="AC38" s="448"/>
      <c r="AD38" s="449"/>
    </row>
    <row r="39" spans="1:30" ht="20.25" hidden="1" customHeight="1" thickBot="1">
      <c r="A39" s="270">
        <v>3</v>
      </c>
      <c r="B39" s="443">
        <f>K36</f>
        <v>0</v>
      </c>
      <c r="C39" s="444"/>
      <c r="D39" s="231" t="str">
        <f>IF(L37="","",L37)</f>
        <v/>
      </c>
      <c r="E39" s="232" t="str">
        <f>IF(D39="","",IF(D39&gt;F39,"○",IF(D39=F39,"△","×")))</f>
        <v/>
      </c>
      <c r="F39" s="233" t="str">
        <f>IF(J37="","",J37)</f>
        <v/>
      </c>
      <c r="G39" s="231" t="str">
        <f>IF(L38="","",L38)</f>
        <v/>
      </c>
      <c r="H39" s="232" t="str">
        <f>IF(G39="","",IF(G39&gt;I39,"○",IF(G39=I39,"△","×")))</f>
        <v/>
      </c>
      <c r="I39" s="233" t="str">
        <f>IF(J38="","",J38)</f>
        <v/>
      </c>
      <c r="J39" s="231"/>
      <c r="K39" s="232" t="str">
        <f>IF(J39="","",IF(J39&gt;L39,"○",IF(J39=L39,"△","×")))</f>
        <v/>
      </c>
      <c r="L39" s="233"/>
      <c r="M39" s="231"/>
      <c r="N39" s="232" t="str">
        <f>IF(M39="","",IF(M39&gt;O39,"○",IF(M39=O39,"△","×")))</f>
        <v/>
      </c>
      <c r="O39" s="233"/>
      <c r="P39" s="271">
        <f>COUNTIF($D39:$O39,"○")</f>
        <v>0</v>
      </c>
      <c r="Q39" s="272">
        <f>COUNTIF($D39:$O39,"△")</f>
        <v>0</v>
      </c>
      <c r="R39" s="273">
        <f>P39*3+Q39*1</f>
        <v>0</v>
      </c>
      <c r="S39" s="271">
        <f t="shared" si="15"/>
        <v>0</v>
      </c>
      <c r="T39" s="274">
        <f t="shared" si="14"/>
        <v>0</v>
      </c>
      <c r="U39" s="275">
        <f>S39-T39</f>
        <v>0</v>
      </c>
      <c r="V39" s="231"/>
      <c r="W39" s="276">
        <v>2</v>
      </c>
      <c r="X39" s="276"/>
      <c r="Y39" s="277">
        <v>3</v>
      </c>
      <c r="Z39" s="450">
        <f>B40</f>
        <v>0</v>
      </c>
      <c r="AA39" s="450"/>
      <c r="AB39" s="450"/>
      <c r="AC39" s="450"/>
      <c r="AD39" s="451"/>
    </row>
    <row r="40" spans="1:30" ht="20.25" hidden="1" customHeight="1" thickBot="1">
      <c r="A40" s="279">
        <v>4</v>
      </c>
      <c r="B40" s="399">
        <f>N36</f>
        <v>0</v>
      </c>
      <c r="C40" s="400"/>
      <c r="D40" s="248" t="str">
        <f>IF(O37="","",O37)</f>
        <v/>
      </c>
      <c r="E40" s="249" t="str">
        <f>IF(D40="","",IF(D40&gt;F40,"○",IF(D40=F40,"△","×")))</f>
        <v/>
      </c>
      <c r="F40" s="250" t="str">
        <f>IF(M37="","",M37)</f>
        <v/>
      </c>
      <c r="G40" s="248" t="str">
        <f>IF(O38="","",O38)</f>
        <v/>
      </c>
      <c r="H40" s="249" t="str">
        <f>IF(G40="","",IF(G40&gt;I40,"○",IF(G40=I40,"△","×")))</f>
        <v/>
      </c>
      <c r="I40" s="250" t="str">
        <f>IF(M38="","",M38)</f>
        <v/>
      </c>
      <c r="J40" s="248" t="str">
        <f>IF(O39="","",O39)</f>
        <v/>
      </c>
      <c r="K40" s="249" t="str">
        <f>IF(J40="","",IF(J40&gt;L40,"○",IF(J40=L40,"△","×")))</f>
        <v/>
      </c>
      <c r="L40" s="250" t="str">
        <f>IF(M39="","",M39)</f>
        <v/>
      </c>
      <c r="M40" s="248"/>
      <c r="N40" s="249" t="str">
        <f>IF(M40="","",IF(M40&gt;O40,"○",IF(M40=O40,"△","×")))</f>
        <v/>
      </c>
      <c r="O40" s="250"/>
      <c r="P40" s="280">
        <f>COUNTIF($D40:$O40,"○")</f>
        <v>0</v>
      </c>
      <c r="Q40" s="281">
        <f>COUNTIF($D40:$O40,"△")</f>
        <v>0</v>
      </c>
      <c r="R40" s="282">
        <f>P40*3+Q40*1</f>
        <v>0</v>
      </c>
      <c r="S40" s="280">
        <f t="shared" si="15"/>
        <v>0</v>
      </c>
      <c r="T40" s="283">
        <f t="shared" si="14"/>
        <v>0</v>
      </c>
      <c r="U40" s="284">
        <f>S40-T40</f>
        <v>0</v>
      </c>
      <c r="V40" s="248"/>
      <c r="W40" s="285">
        <v>3</v>
      </c>
      <c r="X40" s="285"/>
      <c r="Y40" s="286">
        <v>4</v>
      </c>
      <c r="Z40" s="401">
        <f>B37</f>
        <v>0</v>
      </c>
      <c r="AA40" s="401"/>
      <c r="AB40" s="401"/>
      <c r="AC40" s="401"/>
      <c r="AD40" s="402"/>
    </row>
    <row r="41" spans="1:30" ht="20.25" customHeight="1">
      <c r="A41" s="410" t="s">
        <v>51</v>
      </c>
      <c r="B41" s="411"/>
      <c r="C41" s="412"/>
      <c r="D41" s="221">
        <v>1</v>
      </c>
      <c r="E41" s="413" t="s">
        <v>7</v>
      </c>
      <c r="F41" s="414"/>
      <c r="G41" s="222">
        <v>2</v>
      </c>
      <c r="H41" s="428" t="s">
        <v>64</v>
      </c>
      <c r="I41" s="429"/>
      <c r="J41" s="223">
        <v>3</v>
      </c>
      <c r="K41" s="413" t="s">
        <v>65</v>
      </c>
      <c r="L41" s="417"/>
      <c r="M41" s="222">
        <v>4</v>
      </c>
      <c r="N41" s="415" t="s">
        <v>67</v>
      </c>
      <c r="O41" s="442"/>
      <c r="P41" s="224" t="s">
        <v>8</v>
      </c>
      <c r="Q41" s="225" t="s">
        <v>9</v>
      </c>
      <c r="R41" s="226" t="s">
        <v>4</v>
      </c>
      <c r="S41" s="227" t="s">
        <v>10</v>
      </c>
      <c r="T41" s="228" t="s">
        <v>11</v>
      </c>
      <c r="U41" s="229" t="s">
        <v>13</v>
      </c>
      <c r="V41" s="226" t="s">
        <v>12</v>
      </c>
      <c r="W41" s="226" t="s">
        <v>0</v>
      </c>
      <c r="X41" s="226" t="s">
        <v>42</v>
      </c>
      <c r="Y41" s="420" t="s">
        <v>0</v>
      </c>
      <c r="Z41" s="421"/>
      <c r="AA41" s="421"/>
      <c r="AB41" s="421"/>
      <c r="AC41" s="421"/>
      <c r="AD41" s="422"/>
    </row>
    <row r="42" spans="1:30" ht="20.25" customHeight="1">
      <c r="A42" s="230">
        <v>1</v>
      </c>
      <c r="B42" s="403" t="str">
        <f>E41</f>
        <v>吉田</v>
      </c>
      <c r="C42" s="404"/>
      <c r="D42" s="231"/>
      <c r="E42" s="232" t="str">
        <f>IF(D42="","",IF(D42&gt;F42,"○",IF(D42=F42,"△","×")))</f>
        <v/>
      </c>
      <c r="F42" s="233"/>
      <c r="G42" s="234"/>
      <c r="H42" s="235" t="str">
        <f>IF(G42="","",IF(G42&gt;I42,"○",IF(G42=I42,"△","×")))</f>
        <v/>
      </c>
      <c r="I42" s="236"/>
      <c r="J42" s="234"/>
      <c r="K42" s="235" t="str">
        <f>IF(J42="","",IF(J42&gt;L42,"○",IF(J42=L42,"△","×")))</f>
        <v/>
      </c>
      <c r="L42" s="236"/>
      <c r="M42" s="234"/>
      <c r="N42" s="235" t="str">
        <f>IF(M42="","",IF(M42&gt;O42,"○",IF(M42=O42,"△","×")))</f>
        <v/>
      </c>
      <c r="O42" s="236"/>
      <c r="P42" s="237">
        <f>COUNTIF($D42:$O42,"○")</f>
        <v>0</v>
      </c>
      <c r="Q42" s="238">
        <f>COUNTIF($D42:$O42,"△")</f>
        <v>0</v>
      </c>
      <c r="R42" s="239">
        <f>P42*3+Q42*1</f>
        <v>0</v>
      </c>
      <c r="S42" s="237">
        <f>SUM(D42,G42,J42,M42)</f>
        <v>0</v>
      </c>
      <c r="T42" s="240">
        <f t="shared" ref="T42:T45" si="16">SUM(F42,I42,L42,O42)</f>
        <v>0</v>
      </c>
      <c r="U42" s="241">
        <f>S42-T42</f>
        <v>0</v>
      </c>
      <c r="V42" s="234"/>
      <c r="W42" s="242"/>
      <c r="X42" s="242"/>
      <c r="Y42" s="243">
        <v>1</v>
      </c>
      <c r="Z42" s="430"/>
      <c r="AA42" s="431"/>
      <c r="AB42" s="431"/>
      <c r="AC42" s="431"/>
      <c r="AD42" s="432"/>
    </row>
    <row r="43" spans="1:30" ht="20.25" customHeight="1">
      <c r="A43" s="230">
        <v>2</v>
      </c>
      <c r="B43" s="423" t="str">
        <f>H41</f>
        <v>双葉台</v>
      </c>
      <c r="C43" s="424"/>
      <c r="D43" s="234" t="str">
        <f>IF(I42="","",I42)</f>
        <v/>
      </c>
      <c r="E43" s="235" t="str">
        <f>IF(D43="","",IF(D43&gt;F43,"○",IF(D43=F43,"△","×")))</f>
        <v/>
      </c>
      <c r="F43" s="236" t="str">
        <f>IF(G42="","",G42)</f>
        <v/>
      </c>
      <c r="G43" s="231"/>
      <c r="H43" s="232" t="str">
        <f>IF(G43="","",IF(G43&gt;I43,"○",IF(G43=I43,"△","×")))</f>
        <v/>
      </c>
      <c r="I43" s="233"/>
      <c r="J43" s="234"/>
      <c r="K43" s="235" t="str">
        <f>IF(J43="","",IF(J43&gt;L43,"○",IF(J43=L43,"△","×")))</f>
        <v/>
      </c>
      <c r="L43" s="236"/>
      <c r="M43" s="234"/>
      <c r="N43" s="235" t="str">
        <f>IF(M43="","",IF(M43&gt;O43,"○",IF(M43=O43,"△","×")))</f>
        <v/>
      </c>
      <c r="O43" s="236"/>
      <c r="P43" s="237">
        <f>COUNTIF($D43:$O43,"○")</f>
        <v>0</v>
      </c>
      <c r="Q43" s="238">
        <f>COUNTIF($D43:$O43,"△")</f>
        <v>0</v>
      </c>
      <c r="R43" s="239">
        <f>P43*3+Q43*1</f>
        <v>0</v>
      </c>
      <c r="S43" s="237">
        <f t="shared" ref="S43:S45" si="17">SUM(D43,G43,J43,M43)</f>
        <v>0</v>
      </c>
      <c r="T43" s="240">
        <f t="shared" si="16"/>
        <v>0</v>
      </c>
      <c r="U43" s="241">
        <f>S43-T43</f>
        <v>0</v>
      </c>
      <c r="V43" s="234"/>
      <c r="W43" s="242"/>
      <c r="X43" s="242"/>
      <c r="Y43" s="243">
        <v>2</v>
      </c>
      <c r="Z43" s="435"/>
      <c r="AA43" s="436"/>
      <c r="AB43" s="436"/>
      <c r="AC43" s="436"/>
      <c r="AD43" s="437"/>
    </row>
    <row r="44" spans="1:30" ht="20.25" customHeight="1">
      <c r="A44" s="230">
        <v>3</v>
      </c>
      <c r="B44" s="403" t="str">
        <f>K41</f>
        <v>城東</v>
      </c>
      <c r="C44" s="404"/>
      <c r="D44" s="234" t="str">
        <f>IF(L42="","",L42)</f>
        <v/>
      </c>
      <c r="E44" s="235" t="str">
        <f>IF(D44="","",IF(D44&gt;F44,"○",IF(D44=F44,"△","×")))</f>
        <v/>
      </c>
      <c r="F44" s="236" t="str">
        <f>IF(J42="","",J42)</f>
        <v/>
      </c>
      <c r="G44" s="234" t="str">
        <f>IF(L43="","",L43)</f>
        <v/>
      </c>
      <c r="H44" s="235" t="str">
        <f>IF(G44="","",IF(G44&gt;I44,"○",IF(G44=I44,"△","×")))</f>
        <v/>
      </c>
      <c r="I44" s="236" t="str">
        <f>IF(J43="","",J43)</f>
        <v/>
      </c>
      <c r="J44" s="231"/>
      <c r="K44" s="232" t="str">
        <f>IF(J44="","",IF(J44&gt;L44,"○",IF(J44=L44,"△","×")))</f>
        <v/>
      </c>
      <c r="L44" s="233"/>
      <c r="M44" s="234"/>
      <c r="N44" s="235" t="str">
        <f>IF(M44="","",IF(M44&gt;O44,"○",IF(M44=O44,"△","×")))</f>
        <v/>
      </c>
      <c r="O44" s="236"/>
      <c r="P44" s="237">
        <f>COUNTIF($D44:$O44,"○")</f>
        <v>0</v>
      </c>
      <c r="Q44" s="238">
        <f>COUNTIF($D44:$O44,"△")</f>
        <v>0</v>
      </c>
      <c r="R44" s="239">
        <f>P44*3+Q44*1</f>
        <v>0</v>
      </c>
      <c r="S44" s="237">
        <f t="shared" si="17"/>
        <v>0</v>
      </c>
      <c r="T44" s="240">
        <f t="shared" si="16"/>
        <v>0</v>
      </c>
      <c r="U44" s="241">
        <f>S44-T44</f>
        <v>0</v>
      </c>
      <c r="V44" s="234"/>
      <c r="W44" s="242"/>
      <c r="X44" s="242"/>
      <c r="Y44" s="243">
        <v>3</v>
      </c>
      <c r="Z44" s="405"/>
      <c r="AA44" s="406"/>
      <c r="AB44" s="406"/>
      <c r="AC44" s="406"/>
      <c r="AD44" s="407"/>
    </row>
    <row r="45" spans="1:30" ht="20.25" customHeight="1" thickBot="1">
      <c r="A45" s="244">
        <v>4</v>
      </c>
      <c r="B45" s="438" t="str">
        <f>N41</f>
        <v>常澄</v>
      </c>
      <c r="C45" s="439"/>
      <c r="D45" s="245" t="str">
        <f>IF(O42="","",O42)</f>
        <v/>
      </c>
      <c r="E45" s="246" t="str">
        <f>IF(D45="","",IF(D45&gt;F45,"○",IF(D45=F45,"△","×")))</f>
        <v/>
      </c>
      <c r="F45" s="247" t="str">
        <f>IF(M42="","",M42)</f>
        <v/>
      </c>
      <c r="G45" s="245" t="str">
        <f>IF(O43="","",O43)</f>
        <v/>
      </c>
      <c r="H45" s="246" t="str">
        <f>IF(G45="","",IF(G45&gt;I45,"○",IF(G45=I45,"△","×")))</f>
        <v/>
      </c>
      <c r="I45" s="247" t="str">
        <f>IF(M43="","",M43)</f>
        <v/>
      </c>
      <c r="J45" s="245" t="str">
        <f>IF(O44="","",O44)</f>
        <v/>
      </c>
      <c r="K45" s="246" t="str">
        <f>IF(J45="","",IF(J45&gt;L45,"○",IF(J45=L45,"△","×")))</f>
        <v/>
      </c>
      <c r="L45" s="247" t="str">
        <f>IF(M44="","",M44)</f>
        <v/>
      </c>
      <c r="M45" s="248"/>
      <c r="N45" s="249" t="str">
        <f>IF(M45="","",IF(M45&gt;O45,"○",IF(M45=O45,"△","×")))</f>
        <v/>
      </c>
      <c r="O45" s="250"/>
      <c r="P45" s="251">
        <f>COUNTIF($D45:$O45,"○")</f>
        <v>0</v>
      </c>
      <c r="Q45" s="252">
        <f>COUNTIF($D45:$O45,"△")</f>
        <v>0</v>
      </c>
      <c r="R45" s="253">
        <f>P45*3+Q45*1</f>
        <v>0</v>
      </c>
      <c r="S45" s="251">
        <f t="shared" si="17"/>
        <v>0</v>
      </c>
      <c r="T45" s="254">
        <f t="shared" si="16"/>
        <v>0</v>
      </c>
      <c r="U45" s="255">
        <f>S45-T45</f>
        <v>0</v>
      </c>
      <c r="V45" s="245"/>
      <c r="W45" s="256"/>
      <c r="X45" s="256"/>
      <c r="Y45" s="257">
        <v>4</v>
      </c>
      <c r="Z45" s="440"/>
      <c r="AA45" s="440"/>
      <c r="AB45" s="440"/>
      <c r="AC45" s="440"/>
      <c r="AD45" s="441"/>
    </row>
    <row r="46" spans="1:30" ht="20.25" customHeight="1">
      <c r="A46" s="410" t="s">
        <v>52</v>
      </c>
      <c r="B46" s="411"/>
      <c r="C46" s="412"/>
      <c r="D46" s="221">
        <v>1</v>
      </c>
      <c r="E46" s="413" t="s">
        <v>63</v>
      </c>
      <c r="F46" s="414"/>
      <c r="G46" s="222">
        <v>2</v>
      </c>
      <c r="H46" s="415" t="s">
        <v>61</v>
      </c>
      <c r="I46" s="416"/>
      <c r="J46" s="223">
        <v>3</v>
      </c>
      <c r="K46" s="413" t="s">
        <v>5</v>
      </c>
      <c r="L46" s="417"/>
      <c r="M46" s="262">
        <v>4</v>
      </c>
      <c r="N46" s="418"/>
      <c r="O46" s="419"/>
      <c r="P46" s="224" t="s">
        <v>8</v>
      </c>
      <c r="Q46" s="225" t="s">
        <v>9</v>
      </c>
      <c r="R46" s="226" t="s">
        <v>4</v>
      </c>
      <c r="S46" s="227" t="s">
        <v>10</v>
      </c>
      <c r="T46" s="228" t="s">
        <v>11</v>
      </c>
      <c r="U46" s="229" t="s">
        <v>13</v>
      </c>
      <c r="V46" s="226" t="s">
        <v>12</v>
      </c>
      <c r="W46" s="226" t="s">
        <v>0</v>
      </c>
      <c r="X46" s="226" t="s">
        <v>44</v>
      </c>
      <c r="Y46" s="420" t="s">
        <v>0</v>
      </c>
      <c r="Z46" s="421"/>
      <c r="AA46" s="421"/>
      <c r="AB46" s="421"/>
      <c r="AC46" s="421"/>
      <c r="AD46" s="422"/>
    </row>
    <row r="47" spans="1:30" ht="20.25" customHeight="1">
      <c r="A47" s="230">
        <v>1</v>
      </c>
      <c r="B47" s="403" t="str">
        <f>E46</f>
        <v>水戸</v>
      </c>
      <c r="C47" s="404"/>
      <c r="D47" s="231"/>
      <c r="E47" s="232" t="str">
        <f>IF(D47="","",IF(D47&gt;F47,"○",IF(D47=F47,"△","×")))</f>
        <v/>
      </c>
      <c r="F47" s="233"/>
      <c r="G47" s="234"/>
      <c r="H47" s="235" t="str">
        <f>IF(G47="","",IF(G47&gt;I47,"○",IF(G47=I47,"△","×")))</f>
        <v/>
      </c>
      <c r="I47" s="236"/>
      <c r="J47" s="234"/>
      <c r="K47" s="235" t="str">
        <f>IF(J47="","",IF(J47&gt;L47,"○",IF(J47=L47,"△","×")))</f>
        <v/>
      </c>
      <c r="L47" s="236"/>
      <c r="M47" s="231"/>
      <c r="N47" s="232" t="str">
        <f>IF(M47="","",IF(M47&gt;O47,"○",IF(M47=O47,"△","×")))</f>
        <v/>
      </c>
      <c r="O47" s="233"/>
      <c r="P47" s="237">
        <f>COUNTIF($D47:$O47,"○")</f>
        <v>0</v>
      </c>
      <c r="Q47" s="238">
        <f>COUNTIF($D47:$O47,"△")</f>
        <v>0</v>
      </c>
      <c r="R47" s="239">
        <f>P47*3+Q47*1</f>
        <v>0</v>
      </c>
      <c r="S47" s="237">
        <f>SUM(D47,G47,J47,M47)</f>
        <v>0</v>
      </c>
      <c r="T47" s="240">
        <f t="shared" ref="T47:T50" si="18">SUM(F47,I47,L47,O47)</f>
        <v>0</v>
      </c>
      <c r="U47" s="241">
        <f>S47-T47</f>
        <v>0</v>
      </c>
      <c r="V47" s="234"/>
      <c r="W47" s="242"/>
      <c r="X47" s="242"/>
      <c r="Y47" s="243">
        <v>1</v>
      </c>
      <c r="Z47" s="430"/>
      <c r="AA47" s="431"/>
      <c r="AB47" s="431"/>
      <c r="AC47" s="431"/>
      <c r="AD47" s="432"/>
    </row>
    <row r="48" spans="1:30" ht="20.25" customHeight="1">
      <c r="A48" s="230">
        <v>2</v>
      </c>
      <c r="B48" s="403" t="str">
        <f>H46</f>
        <v>緑岡</v>
      </c>
      <c r="C48" s="404"/>
      <c r="D48" s="234" t="str">
        <f>IF(I47="","",I47)</f>
        <v/>
      </c>
      <c r="E48" s="235" t="str">
        <f>IF(D48="","",IF(D48&gt;F48,"○",IF(D48=F48,"△","×")))</f>
        <v/>
      </c>
      <c r="F48" s="236" t="str">
        <f>IF(G47="","",G47)</f>
        <v/>
      </c>
      <c r="G48" s="231"/>
      <c r="H48" s="232" t="str">
        <f>IF(G48="","",IF(G48&gt;I48,"○",IF(G48=I48,"△","×")))</f>
        <v/>
      </c>
      <c r="I48" s="233"/>
      <c r="J48" s="234"/>
      <c r="K48" s="235" t="str">
        <f>IF(J48="","",IF(J48&gt;L48,"○",IF(J48=L48,"△","×")))</f>
        <v/>
      </c>
      <c r="L48" s="236"/>
      <c r="M48" s="231"/>
      <c r="N48" s="232" t="str">
        <f>IF(M48="","",IF(M48&gt;O48,"○",IF(M48=O48,"△","×")))</f>
        <v/>
      </c>
      <c r="O48" s="233"/>
      <c r="P48" s="237">
        <f>COUNTIF($D48:$O48,"○")</f>
        <v>0</v>
      </c>
      <c r="Q48" s="238">
        <f>COUNTIF($D48:$O48,"△")</f>
        <v>0</v>
      </c>
      <c r="R48" s="239">
        <f>P48*3+Q48*1</f>
        <v>0</v>
      </c>
      <c r="S48" s="237">
        <f t="shared" ref="S48:S50" si="19">SUM(D48,G48,J48,M48)</f>
        <v>0</v>
      </c>
      <c r="T48" s="240">
        <f t="shared" si="18"/>
        <v>0</v>
      </c>
      <c r="U48" s="241">
        <f>S48-T48</f>
        <v>0</v>
      </c>
      <c r="V48" s="234"/>
      <c r="W48" s="242"/>
      <c r="Y48" s="243">
        <v>2</v>
      </c>
      <c r="Z48" s="433"/>
      <c r="AA48" s="433"/>
      <c r="AB48" s="433"/>
      <c r="AC48" s="433"/>
      <c r="AD48" s="434"/>
    </row>
    <row r="49" spans="1:30" ht="19.5" customHeight="1" thickBot="1">
      <c r="A49" s="230">
        <v>3</v>
      </c>
      <c r="B49" s="403" t="str">
        <f>K46</f>
        <v>上中妻</v>
      </c>
      <c r="C49" s="404"/>
      <c r="D49" s="234" t="str">
        <f>IF(L47="","",L47)</f>
        <v/>
      </c>
      <c r="E49" s="235" t="str">
        <f>IF(D49="","",IF(D49&gt;F49,"○",IF(D49=F49,"△","×")))</f>
        <v/>
      </c>
      <c r="F49" s="236" t="str">
        <f>IF(J47="","",J47)</f>
        <v/>
      </c>
      <c r="G49" s="234" t="str">
        <f>IF(L48="","",L48)</f>
        <v/>
      </c>
      <c r="H49" s="235" t="str">
        <f>IF(G49="","",IF(G49&gt;I49,"○",IF(G49=I49,"△","×")))</f>
        <v/>
      </c>
      <c r="I49" s="236" t="str">
        <f>IF(J48="","",J48)</f>
        <v/>
      </c>
      <c r="J49" s="231"/>
      <c r="K49" s="232" t="str">
        <f>IF(J49="","",IF(J49&gt;L49,"○",IF(J49=L49,"△","×")))</f>
        <v/>
      </c>
      <c r="L49" s="233"/>
      <c r="M49" s="231"/>
      <c r="N49" s="232" t="str">
        <f>IF(M49="","",IF(M49&gt;O49,"○",IF(M49=O49,"△","×")))</f>
        <v/>
      </c>
      <c r="O49" s="233"/>
      <c r="P49" s="237">
        <f>COUNTIF($D49:$O49,"○")</f>
        <v>0</v>
      </c>
      <c r="Q49" s="238">
        <f>COUNTIF($D49:$O49,"△")</f>
        <v>0</v>
      </c>
      <c r="R49" s="239">
        <f>P49*3+Q49*1</f>
        <v>0</v>
      </c>
      <c r="S49" s="237">
        <f t="shared" si="19"/>
        <v>0</v>
      </c>
      <c r="T49" s="240">
        <f t="shared" si="18"/>
        <v>0</v>
      </c>
      <c r="U49" s="241">
        <f>S49-T49</f>
        <v>0</v>
      </c>
      <c r="V49" s="234"/>
      <c r="W49" s="242"/>
      <c r="X49" s="242"/>
      <c r="Y49" s="243">
        <v>3</v>
      </c>
      <c r="Z49" s="408"/>
      <c r="AA49" s="408"/>
      <c r="AB49" s="408"/>
      <c r="AC49" s="408"/>
      <c r="AD49" s="409"/>
    </row>
    <row r="50" spans="1:30" ht="20.25" hidden="1" customHeight="1" thickBot="1">
      <c r="A50" s="279">
        <v>4</v>
      </c>
      <c r="B50" s="399">
        <f>N46</f>
        <v>0</v>
      </c>
      <c r="C50" s="400"/>
      <c r="D50" s="248" t="str">
        <f>IF(O47="","",O47)</f>
        <v/>
      </c>
      <c r="E50" s="249" t="str">
        <f>IF(D50="","",IF(D50&gt;F50,"○",IF(D50=F50,"△","×")))</f>
        <v/>
      </c>
      <c r="F50" s="250" t="str">
        <f>IF(M47="","",M47)</f>
        <v/>
      </c>
      <c r="G50" s="248" t="str">
        <f>IF(O48="","",O48)</f>
        <v/>
      </c>
      <c r="H50" s="249" t="str">
        <f>IF(G50="","",IF(G50&gt;I50,"○",IF(G50=I50,"△","×")))</f>
        <v/>
      </c>
      <c r="I50" s="250" t="str">
        <f>IF(M48="","",M48)</f>
        <v/>
      </c>
      <c r="J50" s="248" t="str">
        <f>IF(O49="","",O49)</f>
        <v/>
      </c>
      <c r="K50" s="249" t="str">
        <f>IF(J50="","",IF(J50&gt;L50,"○",IF(J50=L50,"△","×")))</f>
        <v/>
      </c>
      <c r="L50" s="250" t="str">
        <f>IF(M49="","",M49)</f>
        <v/>
      </c>
      <c r="M50" s="248"/>
      <c r="N50" s="249" t="str">
        <f>IF(M50="","",IF(M50&gt;O50,"○",IF(M50=O50,"△","×")))</f>
        <v/>
      </c>
      <c r="O50" s="250"/>
      <c r="P50" s="280">
        <f>COUNTIF($D50:$O50,"○")</f>
        <v>0</v>
      </c>
      <c r="Q50" s="281">
        <f>COUNTIF($D50:$O50,"△")</f>
        <v>0</v>
      </c>
      <c r="R50" s="282">
        <f>P50*3+Q50*1</f>
        <v>0</v>
      </c>
      <c r="S50" s="280">
        <f t="shared" si="19"/>
        <v>0</v>
      </c>
      <c r="T50" s="283">
        <f t="shared" si="18"/>
        <v>0</v>
      </c>
      <c r="U50" s="284">
        <f>S50-T50</f>
        <v>0</v>
      </c>
      <c r="V50" s="248"/>
      <c r="W50" s="285">
        <v>3</v>
      </c>
      <c r="X50" s="285"/>
      <c r="Y50" s="286">
        <v>4</v>
      </c>
      <c r="Z50" s="401">
        <f>B50</f>
        <v>0</v>
      </c>
      <c r="AA50" s="401"/>
      <c r="AB50" s="401"/>
      <c r="AC50" s="401"/>
      <c r="AD50" s="402"/>
    </row>
    <row r="51" spans="1:30" ht="20.25" customHeight="1">
      <c r="A51" s="410" t="s">
        <v>53</v>
      </c>
      <c r="B51" s="411"/>
      <c r="C51" s="412"/>
      <c r="D51" s="221">
        <v>1</v>
      </c>
      <c r="E51" s="413" t="s">
        <v>70</v>
      </c>
      <c r="F51" s="414"/>
      <c r="G51" s="222">
        <v>2</v>
      </c>
      <c r="H51" s="428" t="s">
        <v>68</v>
      </c>
      <c r="I51" s="429"/>
      <c r="J51" s="223">
        <v>3</v>
      </c>
      <c r="K51" s="413" t="s">
        <v>1</v>
      </c>
      <c r="L51" s="417"/>
      <c r="M51" s="262">
        <v>4</v>
      </c>
      <c r="N51" s="418"/>
      <c r="O51" s="419"/>
      <c r="P51" s="224" t="s">
        <v>8</v>
      </c>
      <c r="Q51" s="225" t="s">
        <v>9</v>
      </c>
      <c r="R51" s="226" t="s">
        <v>4</v>
      </c>
      <c r="S51" s="227" t="s">
        <v>10</v>
      </c>
      <c r="T51" s="228" t="s">
        <v>11</v>
      </c>
      <c r="U51" s="229" t="s">
        <v>13</v>
      </c>
      <c r="V51" s="226" t="s">
        <v>12</v>
      </c>
      <c r="W51" s="226" t="s">
        <v>0</v>
      </c>
      <c r="X51" s="226" t="s">
        <v>42</v>
      </c>
      <c r="Y51" s="420" t="s">
        <v>0</v>
      </c>
      <c r="Z51" s="421"/>
      <c r="AA51" s="421"/>
      <c r="AB51" s="421"/>
      <c r="AC51" s="421"/>
      <c r="AD51" s="422"/>
    </row>
    <row r="52" spans="1:30" ht="20.25" customHeight="1">
      <c r="A52" s="230">
        <v>1</v>
      </c>
      <c r="B52" s="403" t="str">
        <f>E51</f>
        <v>浜田吉田ヶ丘</v>
      </c>
      <c r="C52" s="404"/>
      <c r="D52" s="231"/>
      <c r="E52" s="232" t="str">
        <f>IF(D52="","",IF(D52&gt;F52,"○",IF(D52=F52,"△","×")))</f>
        <v/>
      </c>
      <c r="F52" s="233"/>
      <c r="G52" s="234"/>
      <c r="H52" s="235" t="str">
        <f>IF(G52="","",IF(G52&gt;I52,"○",IF(G52=I52,"△","×")))</f>
        <v/>
      </c>
      <c r="I52" s="236"/>
      <c r="J52" s="234"/>
      <c r="K52" s="235" t="str">
        <f>IF(J52="","",IF(J52&gt;L52,"○",IF(J52=L52,"△","×")))</f>
        <v/>
      </c>
      <c r="L52" s="236"/>
      <c r="M52" s="231"/>
      <c r="N52" s="232" t="str">
        <f>IF(M52="","",IF(M52&gt;O52,"○",IF(M52=O52,"△","×")))</f>
        <v/>
      </c>
      <c r="O52" s="233"/>
      <c r="P52" s="237">
        <f>COUNTIF($D52:$O52,"○")</f>
        <v>0</v>
      </c>
      <c r="Q52" s="238">
        <f>COUNTIF($D52:$O52,"△")</f>
        <v>0</v>
      </c>
      <c r="R52" s="239">
        <f>P52*3+Q52*1</f>
        <v>0</v>
      </c>
      <c r="S52" s="237">
        <f>SUM(D52,G52,J52,M52)</f>
        <v>0</v>
      </c>
      <c r="T52" s="240">
        <f t="shared" ref="T52:T55" si="20">SUM(F52,I52,L52,O52)</f>
        <v>0</v>
      </c>
      <c r="U52" s="241">
        <f>S52-T52</f>
        <v>0</v>
      </c>
      <c r="V52" s="234"/>
      <c r="W52" s="242"/>
      <c r="X52" s="242"/>
      <c r="Y52" s="243">
        <v>1</v>
      </c>
      <c r="Z52" s="430"/>
      <c r="AA52" s="431"/>
      <c r="AB52" s="431"/>
      <c r="AC52" s="431"/>
      <c r="AD52" s="432"/>
    </row>
    <row r="53" spans="1:30" ht="20.25" customHeight="1">
      <c r="A53" s="230">
        <v>2</v>
      </c>
      <c r="B53" s="423" t="str">
        <f>H51</f>
        <v>堀原</v>
      </c>
      <c r="C53" s="424"/>
      <c r="D53" s="234" t="str">
        <f>IF(I52="","",I52)</f>
        <v/>
      </c>
      <c r="E53" s="235" t="str">
        <f>IF(D53="","",IF(D53&gt;F53,"○",IF(D53=F53,"△","×")))</f>
        <v/>
      </c>
      <c r="F53" s="236" t="str">
        <f>IF(G52="","",G52)</f>
        <v/>
      </c>
      <c r="G53" s="231"/>
      <c r="H53" s="232" t="str">
        <f>IF(G53="","",IF(G53&gt;I53,"○",IF(G53=I53,"△","×")))</f>
        <v/>
      </c>
      <c r="I53" s="233"/>
      <c r="J53" s="234"/>
      <c r="K53" s="235" t="str">
        <f>IF(J53="","",IF(J53&gt;L53,"○",IF(J53=L53,"△","×")))</f>
        <v/>
      </c>
      <c r="L53" s="236"/>
      <c r="M53" s="231"/>
      <c r="N53" s="232" t="str">
        <f>IF(M53="","",IF(M53&gt;O53,"○",IF(M53=O53,"△","×")))</f>
        <v/>
      </c>
      <c r="O53" s="233"/>
      <c r="P53" s="237">
        <f>COUNTIF($D53:$O53,"○")</f>
        <v>0</v>
      </c>
      <c r="Q53" s="238">
        <f>COUNTIF($D53:$O53,"△")</f>
        <v>0</v>
      </c>
      <c r="R53" s="239">
        <f>P53*3+Q53*1</f>
        <v>0</v>
      </c>
      <c r="S53" s="237">
        <f t="shared" ref="S53:S55" si="21">SUM(D53,G53,J53,M53)</f>
        <v>0</v>
      </c>
      <c r="T53" s="240">
        <f t="shared" si="20"/>
        <v>0</v>
      </c>
      <c r="U53" s="241">
        <f>S53-T53</f>
        <v>0</v>
      </c>
      <c r="V53" s="234"/>
      <c r="W53" s="242"/>
      <c r="X53" s="242"/>
      <c r="Y53" s="243">
        <v>2</v>
      </c>
      <c r="Z53" s="435"/>
      <c r="AA53" s="436"/>
      <c r="AB53" s="436"/>
      <c r="AC53" s="436"/>
      <c r="AD53" s="437"/>
    </row>
    <row r="54" spans="1:30" ht="20.25" customHeight="1" thickBot="1">
      <c r="A54" s="230">
        <v>3</v>
      </c>
      <c r="B54" s="403" t="str">
        <f>K51</f>
        <v>笠原</v>
      </c>
      <c r="C54" s="404"/>
      <c r="D54" s="234" t="str">
        <f>IF(L52="","",L52)</f>
        <v/>
      </c>
      <c r="E54" s="235" t="str">
        <f>IF(D54="","",IF(D54&gt;F54,"○",IF(D54=F54,"△","×")))</f>
        <v/>
      </c>
      <c r="F54" s="236" t="str">
        <f>IF(J52="","",J52)</f>
        <v/>
      </c>
      <c r="G54" s="234" t="str">
        <f>IF(L53="","",L53)</f>
        <v/>
      </c>
      <c r="H54" s="235" t="str">
        <f>IF(G54="","",IF(G54&gt;I54,"○",IF(G54=I54,"△","×")))</f>
        <v/>
      </c>
      <c r="I54" s="236" t="str">
        <f>IF(J53="","",J53)</f>
        <v/>
      </c>
      <c r="J54" s="231"/>
      <c r="K54" s="232" t="str">
        <f>IF(J54="","",IF(J54&gt;L54,"○",IF(J54=L54,"△","×")))</f>
        <v/>
      </c>
      <c r="L54" s="233"/>
      <c r="M54" s="231"/>
      <c r="N54" s="232" t="str">
        <f>IF(M54="","",IF(M54&gt;O54,"○",IF(M54=O54,"△","×")))</f>
        <v/>
      </c>
      <c r="O54" s="233"/>
      <c r="P54" s="237">
        <f>COUNTIF($D54:$O54,"○")</f>
        <v>0</v>
      </c>
      <c r="Q54" s="238">
        <f>COUNTIF($D54:$O54,"△")</f>
        <v>0</v>
      </c>
      <c r="R54" s="239">
        <f>P54*3+Q54*1</f>
        <v>0</v>
      </c>
      <c r="S54" s="237">
        <f t="shared" si="21"/>
        <v>0</v>
      </c>
      <c r="T54" s="240">
        <f t="shared" si="20"/>
        <v>0</v>
      </c>
      <c r="U54" s="241">
        <f>S54-T54</f>
        <v>0</v>
      </c>
      <c r="V54" s="234"/>
      <c r="W54" s="242"/>
      <c r="X54" s="242"/>
      <c r="Y54" s="243">
        <v>3</v>
      </c>
      <c r="Z54" s="405"/>
      <c r="AA54" s="406"/>
      <c r="AB54" s="406"/>
      <c r="AC54" s="406"/>
      <c r="AD54" s="407"/>
    </row>
    <row r="55" spans="1:30" ht="20.25" hidden="1" customHeight="1" thickBot="1">
      <c r="A55" s="279">
        <v>4</v>
      </c>
      <c r="B55" s="399">
        <f>N51</f>
        <v>0</v>
      </c>
      <c r="C55" s="400"/>
      <c r="D55" s="248" t="str">
        <f>IF(O52="","",O52)</f>
        <v/>
      </c>
      <c r="E55" s="249" t="str">
        <f>IF(D55="","",IF(D55&gt;F55,"○",IF(D55=F55,"△","×")))</f>
        <v/>
      </c>
      <c r="F55" s="250" t="str">
        <f>IF(M52="","",M52)</f>
        <v/>
      </c>
      <c r="G55" s="248" t="str">
        <f>IF(O53="","",O53)</f>
        <v/>
      </c>
      <c r="H55" s="249" t="str">
        <f>IF(G55="","",IF(G55&gt;I55,"○",IF(G55=I55,"△","×")))</f>
        <v/>
      </c>
      <c r="I55" s="250" t="str">
        <f>IF(M53="","",M53)</f>
        <v/>
      </c>
      <c r="J55" s="248" t="str">
        <f>IF(O54="","",O54)</f>
        <v/>
      </c>
      <c r="K55" s="249" t="str">
        <f>IF(J55="","",IF(J55&gt;L55,"○",IF(J55=L55,"△","×")))</f>
        <v/>
      </c>
      <c r="L55" s="250" t="str">
        <f>IF(M54="","",M54)</f>
        <v/>
      </c>
      <c r="M55" s="248"/>
      <c r="N55" s="249" t="str">
        <f>IF(M55="","",IF(M55&gt;O55,"○",IF(M55=O55,"△","×")))</f>
        <v/>
      </c>
      <c r="O55" s="250"/>
      <c r="P55" s="280">
        <f>COUNTIF($D55:$O55,"○")</f>
        <v>0</v>
      </c>
      <c r="Q55" s="281">
        <f>COUNTIF($D55:$O55,"△")</f>
        <v>0</v>
      </c>
      <c r="R55" s="282">
        <f>P55*3+Q55*1</f>
        <v>0</v>
      </c>
      <c r="S55" s="280">
        <f t="shared" si="21"/>
        <v>0</v>
      </c>
      <c r="T55" s="283">
        <f t="shared" si="20"/>
        <v>0</v>
      </c>
      <c r="U55" s="284">
        <f>S55-T55</f>
        <v>0</v>
      </c>
      <c r="V55" s="248"/>
      <c r="W55" s="285">
        <v>3</v>
      </c>
      <c r="X55" s="285"/>
      <c r="Y55" s="286">
        <v>4</v>
      </c>
      <c r="Z55" s="401">
        <f>B55</f>
        <v>0</v>
      </c>
      <c r="AA55" s="401"/>
      <c r="AB55" s="401"/>
      <c r="AC55" s="401"/>
      <c r="AD55" s="402"/>
    </row>
    <row r="56" spans="1:30" ht="20.25" customHeight="1">
      <c r="A56" s="410" t="s">
        <v>54</v>
      </c>
      <c r="B56" s="411"/>
      <c r="C56" s="412"/>
      <c r="D56" s="221">
        <v>1</v>
      </c>
      <c r="E56" s="413" t="s">
        <v>62</v>
      </c>
      <c r="F56" s="414"/>
      <c r="G56" s="222">
        <v>2</v>
      </c>
      <c r="H56" s="415" t="s">
        <v>6</v>
      </c>
      <c r="I56" s="416"/>
      <c r="J56" s="223">
        <v>3</v>
      </c>
      <c r="K56" s="413" t="s">
        <v>66</v>
      </c>
      <c r="L56" s="417"/>
      <c r="M56" s="262">
        <v>4</v>
      </c>
      <c r="N56" s="418"/>
      <c r="O56" s="419"/>
      <c r="P56" s="224" t="s">
        <v>8</v>
      </c>
      <c r="Q56" s="225" t="s">
        <v>9</v>
      </c>
      <c r="R56" s="226" t="s">
        <v>4</v>
      </c>
      <c r="S56" s="227" t="s">
        <v>10</v>
      </c>
      <c r="T56" s="228" t="s">
        <v>11</v>
      </c>
      <c r="U56" s="229" t="s">
        <v>13</v>
      </c>
      <c r="V56" s="226" t="s">
        <v>12</v>
      </c>
      <c r="W56" s="226" t="s">
        <v>0</v>
      </c>
      <c r="X56" s="226" t="s">
        <v>44</v>
      </c>
      <c r="Y56" s="420" t="s">
        <v>0</v>
      </c>
      <c r="Z56" s="421"/>
      <c r="AA56" s="421"/>
      <c r="AB56" s="421"/>
      <c r="AC56" s="421"/>
      <c r="AD56" s="422"/>
    </row>
    <row r="57" spans="1:30" ht="20.25" customHeight="1">
      <c r="A57" s="230">
        <v>1</v>
      </c>
      <c r="B57" s="403" t="str">
        <f>E56</f>
        <v>見川</v>
      </c>
      <c r="C57" s="404"/>
      <c r="D57" s="231"/>
      <c r="E57" s="232" t="str">
        <f>IF(D57="","",IF(D57&gt;F57,"○",IF(D57=F57,"△","×")))</f>
        <v/>
      </c>
      <c r="F57" s="233"/>
      <c r="G57" s="234"/>
      <c r="H57" s="235" t="str">
        <f>IF(G57="","",IF(G57&gt;I57,"○",IF(G57=I57,"△","×")))</f>
        <v/>
      </c>
      <c r="I57" s="236"/>
      <c r="J57" s="234"/>
      <c r="K57" s="235" t="str">
        <f>IF(J57="","",IF(J57&gt;L57,"○",IF(J57=L57,"△","×")))</f>
        <v/>
      </c>
      <c r="L57" s="236"/>
      <c r="M57" s="231"/>
      <c r="N57" s="232" t="str">
        <f>IF(M57="","",IF(M57&gt;O57,"○",IF(M57=O57,"△","×")))</f>
        <v/>
      </c>
      <c r="O57" s="233"/>
      <c r="P57" s="237">
        <f>COUNTIF($D57:$O57,"○")</f>
        <v>0</v>
      </c>
      <c r="Q57" s="238">
        <f>COUNTIF($D57:$O57,"△")</f>
        <v>0</v>
      </c>
      <c r="R57" s="239">
        <f>P57*3+Q57*1</f>
        <v>0</v>
      </c>
      <c r="S57" s="237">
        <f>SUM(D57,G57,J57,M57)</f>
        <v>0</v>
      </c>
      <c r="T57" s="240">
        <f t="shared" ref="T57:T60" si="22">SUM(F57,I57,L57,O57)</f>
        <v>0</v>
      </c>
      <c r="U57" s="241">
        <f>S57-T57</f>
        <v>0</v>
      </c>
      <c r="V57" s="234"/>
      <c r="W57" s="242"/>
      <c r="X57" s="242"/>
      <c r="Y57" s="243">
        <v>1</v>
      </c>
      <c r="Z57" s="430"/>
      <c r="AA57" s="431"/>
      <c r="AB57" s="431"/>
      <c r="AC57" s="431"/>
      <c r="AD57" s="432"/>
    </row>
    <row r="58" spans="1:30" ht="20.25" customHeight="1">
      <c r="A58" s="230">
        <v>2</v>
      </c>
      <c r="B58" s="403" t="str">
        <f>H56</f>
        <v>内原</v>
      </c>
      <c r="C58" s="404"/>
      <c r="D58" s="234" t="str">
        <f>IF(I57="","",I57)</f>
        <v/>
      </c>
      <c r="E58" s="235" t="str">
        <f>IF(D58="","",IF(D58&gt;F58,"○",IF(D58=F58,"△","×")))</f>
        <v/>
      </c>
      <c r="F58" s="236" t="str">
        <f>IF(G57="","",G57)</f>
        <v/>
      </c>
      <c r="G58" s="231"/>
      <c r="H58" s="232" t="str">
        <f>IF(G58="","",IF(G58&gt;I58,"○",IF(G58=I58,"△","×")))</f>
        <v/>
      </c>
      <c r="I58" s="233"/>
      <c r="J58" s="234"/>
      <c r="K58" s="235" t="str">
        <f>IF(J58="","",IF(J58&gt;L58,"○",IF(J58=L58,"△","×")))</f>
        <v/>
      </c>
      <c r="L58" s="236"/>
      <c r="M58" s="231"/>
      <c r="N58" s="232" t="str">
        <f>IF(M58="","",IF(M58&gt;O58,"○",IF(M58=O58,"△","×")))</f>
        <v/>
      </c>
      <c r="O58" s="233"/>
      <c r="P58" s="237">
        <f>COUNTIF($D58:$O58,"○")</f>
        <v>0</v>
      </c>
      <c r="Q58" s="238">
        <f>COUNTIF($D58:$O58,"△")</f>
        <v>0</v>
      </c>
      <c r="R58" s="239">
        <f>P58*3+Q58*1</f>
        <v>0</v>
      </c>
      <c r="S58" s="237">
        <f t="shared" ref="S58:S60" si="23">SUM(D58,G58,J58,M58)</f>
        <v>0</v>
      </c>
      <c r="T58" s="240">
        <f t="shared" si="22"/>
        <v>0</v>
      </c>
      <c r="U58" s="241">
        <f>S58-T58</f>
        <v>0</v>
      </c>
      <c r="V58" s="234"/>
      <c r="W58" s="242"/>
      <c r="Y58" s="243">
        <v>2</v>
      </c>
      <c r="Z58" s="433"/>
      <c r="AA58" s="433"/>
      <c r="AB58" s="433"/>
      <c r="AC58" s="433"/>
      <c r="AD58" s="434"/>
    </row>
    <row r="59" spans="1:30" ht="20.25" customHeight="1" thickBot="1">
      <c r="A59" s="230">
        <v>3</v>
      </c>
      <c r="B59" s="403" t="str">
        <f>K56</f>
        <v>新荘常磐</v>
      </c>
      <c r="C59" s="404"/>
      <c r="D59" s="234" t="str">
        <f>IF(L57="","",L57)</f>
        <v/>
      </c>
      <c r="E59" s="235" t="str">
        <f>IF(D59="","",IF(D59&gt;F59,"○",IF(D59=F59,"△","×")))</f>
        <v/>
      </c>
      <c r="F59" s="236" t="str">
        <f>IF(J57="","",J57)</f>
        <v/>
      </c>
      <c r="G59" s="234" t="str">
        <f>IF(L58="","",L58)</f>
        <v/>
      </c>
      <c r="H59" s="235" t="str">
        <f>IF(G59="","",IF(G59&gt;I59,"○",IF(G59=I59,"△","×")))</f>
        <v/>
      </c>
      <c r="I59" s="236" t="str">
        <f>IF(J58="","",J58)</f>
        <v/>
      </c>
      <c r="J59" s="231"/>
      <c r="K59" s="232" t="str">
        <f>IF(J59="","",IF(J59&gt;L59,"○",IF(J59=L59,"△","×")))</f>
        <v/>
      </c>
      <c r="L59" s="233"/>
      <c r="M59" s="231"/>
      <c r="N59" s="232" t="str">
        <f>IF(M59="","",IF(M59&gt;O59,"○",IF(M59=O59,"△","×")))</f>
        <v/>
      </c>
      <c r="O59" s="233"/>
      <c r="P59" s="237">
        <f>COUNTIF($D59:$O59,"○")</f>
        <v>0</v>
      </c>
      <c r="Q59" s="238">
        <f>COUNTIF($D59:$O59,"△")</f>
        <v>0</v>
      </c>
      <c r="R59" s="239">
        <f>P59*3+Q59*1</f>
        <v>0</v>
      </c>
      <c r="S59" s="237">
        <f t="shared" si="23"/>
        <v>0</v>
      </c>
      <c r="T59" s="240">
        <f t="shared" si="22"/>
        <v>0</v>
      </c>
      <c r="U59" s="241">
        <f>S59-T59</f>
        <v>0</v>
      </c>
      <c r="V59" s="234"/>
      <c r="W59" s="242"/>
      <c r="X59" s="242"/>
      <c r="Y59" s="243">
        <v>3</v>
      </c>
      <c r="Z59" s="408"/>
      <c r="AA59" s="408"/>
      <c r="AB59" s="408"/>
      <c r="AC59" s="408"/>
      <c r="AD59" s="409"/>
    </row>
    <row r="60" spans="1:30" ht="20.25" hidden="1" customHeight="1" thickBot="1">
      <c r="A60" s="279">
        <v>4</v>
      </c>
      <c r="B60" s="399">
        <f>N56</f>
        <v>0</v>
      </c>
      <c r="C60" s="400"/>
      <c r="D60" s="248" t="str">
        <f>IF(O57="","",O57)</f>
        <v/>
      </c>
      <c r="E60" s="249" t="str">
        <f>IF(D60="","",IF(D60&gt;F60,"○",IF(D60=F60,"△","×")))</f>
        <v/>
      </c>
      <c r="F60" s="250" t="str">
        <f>IF(M57="","",M57)</f>
        <v/>
      </c>
      <c r="G60" s="248" t="str">
        <f>IF(O58="","",O58)</f>
        <v/>
      </c>
      <c r="H60" s="249" t="str">
        <f>IF(G60="","",IF(G60&gt;I60,"○",IF(G60=I60,"△","×")))</f>
        <v/>
      </c>
      <c r="I60" s="250" t="str">
        <f>IF(M58="","",M58)</f>
        <v/>
      </c>
      <c r="J60" s="248" t="str">
        <f>IF(O59="","",O59)</f>
        <v/>
      </c>
      <c r="K60" s="249" t="str">
        <f>IF(J60="","",IF(J60&gt;L60,"○",IF(J60=L60,"△","×")))</f>
        <v/>
      </c>
      <c r="L60" s="250" t="str">
        <f>IF(M59="","",M59)</f>
        <v/>
      </c>
      <c r="M60" s="248"/>
      <c r="N60" s="249" t="str">
        <f>IF(M60="","",IF(M60&gt;O60,"○",IF(M60=O60,"△","×")))</f>
        <v/>
      </c>
      <c r="O60" s="250"/>
      <c r="P60" s="280">
        <f>COUNTIF($D60:$O60,"○")</f>
        <v>0</v>
      </c>
      <c r="Q60" s="281">
        <f>COUNTIF($D60:$O60,"△")</f>
        <v>0</v>
      </c>
      <c r="R60" s="282">
        <f>P60*3+Q60*1</f>
        <v>0</v>
      </c>
      <c r="S60" s="280">
        <f t="shared" si="23"/>
        <v>0</v>
      </c>
      <c r="T60" s="283">
        <f t="shared" si="22"/>
        <v>0</v>
      </c>
      <c r="U60" s="284">
        <f>S60-T60</f>
        <v>0</v>
      </c>
      <c r="V60" s="248"/>
      <c r="W60" s="285">
        <v>3</v>
      </c>
      <c r="X60" s="285"/>
      <c r="Y60" s="286">
        <v>4</v>
      </c>
      <c r="Z60" s="401">
        <f>B60</f>
        <v>0</v>
      </c>
      <c r="AA60" s="401"/>
      <c r="AB60" s="401"/>
      <c r="AC60" s="401"/>
      <c r="AD60" s="402"/>
    </row>
    <row r="61" spans="1:30" ht="20.25" customHeight="1">
      <c r="A61" s="410" t="s">
        <v>55</v>
      </c>
      <c r="B61" s="411"/>
      <c r="C61" s="412"/>
      <c r="D61" s="221">
        <v>1</v>
      </c>
      <c r="E61" s="413" t="s">
        <v>62</v>
      </c>
      <c r="F61" s="414"/>
      <c r="G61" s="222">
        <v>2</v>
      </c>
      <c r="H61" s="428" t="s">
        <v>64</v>
      </c>
      <c r="I61" s="429"/>
      <c r="J61" s="223">
        <v>3</v>
      </c>
      <c r="K61" s="413" t="s">
        <v>65</v>
      </c>
      <c r="L61" s="417"/>
      <c r="M61" s="262">
        <v>4</v>
      </c>
      <c r="N61" s="418"/>
      <c r="O61" s="419"/>
      <c r="P61" s="224" t="s">
        <v>8</v>
      </c>
      <c r="Q61" s="225" t="s">
        <v>9</v>
      </c>
      <c r="R61" s="226" t="s">
        <v>4</v>
      </c>
      <c r="S61" s="227" t="s">
        <v>10</v>
      </c>
      <c r="T61" s="228" t="s">
        <v>11</v>
      </c>
      <c r="U61" s="229" t="s">
        <v>13</v>
      </c>
      <c r="V61" s="226" t="s">
        <v>12</v>
      </c>
      <c r="W61" s="226" t="s">
        <v>0</v>
      </c>
      <c r="X61" s="226" t="s">
        <v>44</v>
      </c>
      <c r="Y61" s="420" t="s">
        <v>0</v>
      </c>
      <c r="Z61" s="421"/>
      <c r="AA61" s="421"/>
      <c r="AB61" s="421"/>
      <c r="AC61" s="421"/>
      <c r="AD61" s="422"/>
    </row>
    <row r="62" spans="1:30" ht="20.25" customHeight="1">
      <c r="A62" s="230">
        <v>1</v>
      </c>
      <c r="B62" s="403" t="str">
        <f>E61</f>
        <v>見川</v>
      </c>
      <c r="C62" s="404"/>
      <c r="D62" s="231"/>
      <c r="E62" s="232" t="str">
        <f>IF(D62="","",IF(D62&gt;F62,"○",IF(D62=F62,"△","×")))</f>
        <v/>
      </c>
      <c r="F62" s="233"/>
      <c r="G62" s="234"/>
      <c r="H62" s="235" t="str">
        <f>IF(G62="","",IF(G62&gt;I62,"○",IF(G62=I62,"△","×")))</f>
        <v/>
      </c>
      <c r="I62" s="236"/>
      <c r="J62" s="234"/>
      <c r="K62" s="235" t="str">
        <f>IF(J62="","",IF(J62&gt;L62,"○",IF(J62=L62,"△","×")))</f>
        <v/>
      </c>
      <c r="L62" s="236"/>
      <c r="M62" s="231"/>
      <c r="N62" s="232" t="str">
        <f>IF(M62="","",IF(M62&gt;O62,"○",IF(M62=O62,"△","×")))</f>
        <v/>
      </c>
      <c r="O62" s="233"/>
      <c r="P62" s="237">
        <f>COUNTIF($D62:$O62,"○")</f>
        <v>0</v>
      </c>
      <c r="Q62" s="238">
        <f>COUNTIF($D62:$O62,"△")</f>
        <v>0</v>
      </c>
      <c r="R62" s="239">
        <f>P62*3+Q62*1</f>
        <v>0</v>
      </c>
      <c r="S62" s="237">
        <f>SUM(D62,G62,J62,M62)</f>
        <v>0</v>
      </c>
      <c r="T62" s="240">
        <f t="shared" ref="T62:T65" si="24">SUM(F62,I62,L62,O62)</f>
        <v>0</v>
      </c>
      <c r="U62" s="241">
        <f>S62-T62</f>
        <v>0</v>
      </c>
      <c r="V62" s="234"/>
      <c r="W62" s="242"/>
      <c r="X62" s="242"/>
      <c r="Y62" s="243">
        <v>1</v>
      </c>
      <c r="Z62" s="405"/>
      <c r="AA62" s="406"/>
      <c r="AB62" s="406"/>
      <c r="AC62" s="406"/>
      <c r="AD62" s="407"/>
    </row>
    <row r="63" spans="1:30" ht="20.25" customHeight="1">
      <c r="A63" s="230">
        <v>2</v>
      </c>
      <c r="B63" s="423" t="str">
        <f>H61</f>
        <v>双葉台</v>
      </c>
      <c r="C63" s="424"/>
      <c r="D63" s="234" t="str">
        <f>IF(I62="","",I62)</f>
        <v/>
      </c>
      <c r="E63" s="235" t="str">
        <f>IF(D63="","",IF(D63&gt;F63,"○",IF(D63=F63,"△","×")))</f>
        <v/>
      </c>
      <c r="F63" s="236" t="str">
        <f>IF(G62="","",G62)</f>
        <v/>
      </c>
      <c r="G63" s="231"/>
      <c r="H63" s="232" t="str">
        <f>IF(G63="","",IF(G63&gt;I63,"○",IF(G63=I63,"△","×")))</f>
        <v/>
      </c>
      <c r="I63" s="233"/>
      <c r="J63" s="234"/>
      <c r="K63" s="235" t="str">
        <f>IF(J63="","",IF(J63&gt;L63,"○",IF(J63=L63,"△","×")))</f>
        <v/>
      </c>
      <c r="L63" s="236"/>
      <c r="M63" s="231"/>
      <c r="N63" s="232" t="str">
        <f>IF(M63="","",IF(M63&gt;O63,"○",IF(M63=O63,"△","×")))</f>
        <v/>
      </c>
      <c r="O63" s="233"/>
      <c r="P63" s="237">
        <f>COUNTIF($D63:$O63,"○")</f>
        <v>0</v>
      </c>
      <c r="Q63" s="238">
        <f>COUNTIF($D63:$O63,"△")</f>
        <v>0</v>
      </c>
      <c r="R63" s="239">
        <f>P63*3+Q63*1</f>
        <v>0</v>
      </c>
      <c r="S63" s="237">
        <f t="shared" ref="S63:S65" si="25">SUM(D63,G63,J63,M63)</f>
        <v>0</v>
      </c>
      <c r="T63" s="240">
        <f t="shared" si="24"/>
        <v>0</v>
      </c>
      <c r="U63" s="241">
        <f>S63-T63</f>
        <v>0</v>
      </c>
      <c r="V63" s="234"/>
      <c r="W63" s="242"/>
      <c r="X63" s="242"/>
      <c r="Y63" s="243">
        <v>2</v>
      </c>
      <c r="Z63" s="425"/>
      <c r="AA63" s="426"/>
      <c r="AB63" s="426"/>
      <c r="AC63" s="426"/>
      <c r="AD63" s="427"/>
    </row>
    <row r="64" spans="1:30" ht="20.25" customHeight="1" thickBot="1">
      <c r="A64" s="230">
        <v>3</v>
      </c>
      <c r="B64" s="403" t="str">
        <f>K61</f>
        <v>城東</v>
      </c>
      <c r="C64" s="404"/>
      <c r="D64" s="234" t="str">
        <f>IF(L62="","",L62)</f>
        <v/>
      </c>
      <c r="E64" s="235" t="str">
        <f>IF(D64="","",IF(D64&gt;F64,"○",IF(D64=F64,"△","×")))</f>
        <v/>
      </c>
      <c r="F64" s="236" t="str">
        <f>IF(J62="","",J62)</f>
        <v/>
      </c>
      <c r="G64" s="234" t="str">
        <f>IF(L63="","",L63)</f>
        <v/>
      </c>
      <c r="H64" s="235" t="str">
        <f>IF(G64="","",IF(G64&gt;I64,"○",IF(G64=I64,"△","×")))</f>
        <v/>
      </c>
      <c r="I64" s="236" t="str">
        <f>IF(J63="","",J63)</f>
        <v/>
      </c>
      <c r="J64" s="231"/>
      <c r="K64" s="232" t="str">
        <f>IF(J64="","",IF(J64&gt;L64,"○",IF(J64=L64,"△","×")))</f>
        <v/>
      </c>
      <c r="L64" s="233"/>
      <c r="M64" s="231"/>
      <c r="N64" s="232" t="str">
        <f>IF(M64="","",IF(M64&gt;O64,"○",IF(M64=O64,"△","×")))</f>
        <v/>
      </c>
      <c r="O64" s="233"/>
      <c r="P64" s="237">
        <f>COUNTIF($D64:$O64,"○")</f>
        <v>0</v>
      </c>
      <c r="Q64" s="238">
        <f>COUNTIF($D64:$O64,"△")</f>
        <v>0</v>
      </c>
      <c r="R64" s="239">
        <f>P64*3+Q64*1</f>
        <v>0</v>
      </c>
      <c r="S64" s="237">
        <f t="shared" si="25"/>
        <v>0</v>
      </c>
      <c r="T64" s="240">
        <f t="shared" si="24"/>
        <v>0</v>
      </c>
      <c r="U64" s="241">
        <f>S64-T64</f>
        <v>0</v>
      </c>
      <c r="V64" s="234"/>
      <c r="W64" s="242"/>
      <c r="X64" s="242"/>
      <c r="Y64" s="243">
        <v>3</v>
      </c>
      <c r="Z64" s="405"/>
      <c r="AA64" s="406"/>
      <c r="AB64" s="406"/>
      <c r="AC64" s="406"/>
      <c r="AD64" s="407"/>
    </row>
    <row r="65" spans="1:30" ht="20.25" hidden="1" customHeight="1" thickBot="1">
      <c r="A65" s="279">
        <v>4</v>
      </c>
      <c r="B65" s="399">
        <f>N61</f>
        <v>0</v>
      </c>
      <c r="C65" s="400"/>
      <c r="D65" s="248" t="str">
        <f>IF(O62="","",O62)</f>
        <v/>
      </c>
      <c r="E65" s="249" t="str">
        <f>IF(D65="","",IF(D65&gt;F65,"○",IF(D65=F65,"△","×")))</f>
        <v/>
      </c>
      <c r="F65" s="250" t="str">
        <f>IF(M62="","",M62)</f>
        <v/>
      </c>
      <c r="G65" s="248" t="str">
        <f>IF(O63="","",O63)</f>
        <v/>
      </c>
      <c r="H65" s="249" t="str">
        <f>IF(G65="","",IF(G65&gt;I65,"○",IF(G65=I65,"△","×")))</f>
        <v/>
      </c>
      <c r="I65" s="250" t="str">
        <f>IF(M63="","",M63)</f>
        <v/>
      </c>
      <c r="J65" s="248" t="str">
        <f>IF(O64="","",O64)</f>
        <v/>
      </c>
      <c r="K65" s="249" t="str">
        <f>IF(J65="","",IF(J65&gt;L65,"○",IF(J65=L65,"△","×")))</f>
        <v/>
      </c>
      <c r="L65" s="250" t="str">
        <f>IF(M64="","",M64)</f>
        <v/>
      </c>
      <c r="M65" s="248"/>
      <c r="N65" s="249" t="str">
        <f>IF(M65="","",IF(M65&gt;O65,"○",IF(M65=O65,"△","×")))</f>
        <v/>
      </c>
      <c r="O65" s="250"/>
      <c r="P65" s="280">
        <f>COUNTIF($D65:$O65,"○")</f>
        <v>0</v>
      </c>
      <c r="Q65" s="281">
        <f>COUNTIF($D65:$O65,"△")</f>
        <v>0</v>
      </c>
      <c r="R65" s="282">
        <f>P65*3+Q65*1</f>
        <v>0</v>
      </c>
      <c r="S65" s="280">
        <f t="shared" si="25"/>
        <v>0</v>
      </c>
      <c r="T65" s="283">
        <f t="shared" si="24"/>
        <v>0</v>
      </c>
      <c r="U65" s="284">
        <f>S65-T65</f>
        <v>0</v>
      </c>
      <c r="V65" s="248"/>
      <c r="W65" s="285">
        <v>3</v>
      </c>
      <c r="X65" s="285"/>
      <c r="Y65" s="286">
        <v>4</v>
      </c>
      <c r="Z65" s="401">
        <f>B65</f>
        <v>0</v>
      </c>
      <c r="AA65" s="401"/>
      <c r="AB65" s="401"/>
      <c r="AC65" s="401"/>
      <c r="AD65" s="402"/>
    </row>
    <row r="66" spans="1:30" ht="20.25" customHeight="1">
      <c r="A66" s="410" t="s">
        <v>56</v>
      </c>
      <c r="B66" s="411"/>
      <c r="C66" s="412"/>
      <c r="D66" s="221">
        <v>1</v>
      </c>
      <c r="E66" s="413" t="s">
        <v>69</v>
      </c>
      <c r="F66" s="414"/>
      <c r="G66" s="222">
        <v>2</v>
      </c>
      <c r="H66" s="415" t="s">
        <v>66</v>
      </c>
      <c r="I66" s="416"/>
      <c r="J66" s="223">
        <v>3</v>
      </c>
      <c r="K66" s="413" t="s">
        <v>68</v>
      </c>
      <c r="L66" s="417"/>
      <c r="M66" s="262">
        <v>4</v>
      </c>
      <c r="N66" s="418"/>
      <c r="O66" s="419"/>
      <c r="P66" s="224" t="s">
        <v>8</v>
      </c>
      <c r="Q66" s="225" t="s">
        <v>9</v>
      </c>
      <c r="R66" s="226" t="s">
        <v>4</v>
      </c>
      <c r="S66" s="227" t="s">
        <v>10</v>
      </c>
      <c r="T66" s="228" t="s">
        <v>11</v>
      </c>
      <c r="U66" s="229" t="s">
        <v>13</v>
      </c>
      <c r="V66" s="226" t="s">
        <v>12</v>
      </c>
      <c r="W66" s="226" t="s">
        <v>0</v>
      </c>
      <c r="X66" s="226" t="s">
        <v>44</v>
      </c>
      <c r="Y66" s="420" t="s">
        <v>0</v>
      </c>
      <c r="Z66" s="421"/>
      <c r="AA66" s="421"/>
      <c r="AB66" s="421"/>
      <c r="AC66" s="421"/>
      <c r="AD66" s="422"/>
    </row>
    <row r="67" spans="1:30" ht="20.25" customHeight="1">
      <c r="A67" s="230">
        <v>1</v>
      </c>
      <c r="B67" s="403" t="str">
        <f>E66</f>
        <v>水戸A</v>
      </c>
      <c r="C67" s="404"/>
      <c r="D67" s="231"/>
      <c r="E67" s="232" t="str">
        <f>IF(D67="","",IF(D67&gt;F67,"○",IF(D67=F67,"△","×")))</f>
        <v/>
      </c>
      <c r="F67" s="233"/>
      <c r="G67" s="234"/>
      <c r="H67" s="235" t="str">
        <f>IF(G67="","",IF(G67&gt;I67,"○",IF(G67=I67,"△","×")))</f>
        <v/>
      </c>
      <c r="I67" s="236"/>
      <c r="J67" s="234"/>
      <c r="K67" s="235" t="str">
        <f>IF(J67="","",IF(J67&gt;L67,"○",IF(J67=L67,"△","×")))</f>
        <v/>
      </c>
      <c r="L67" s="236"/>
      <c r="M67" s="231"/>
      <c r="N67" s="232" t="str">
        <f>IF(M67="","",IF(M67&gt;O67,"○",IF(M67=O67,"△","×")))</f>
        <v/>
      </c>
      <c r="O67" s="233"/>
      <c r="P67" s="237">
        <f>COUNTIF($D67:$O67,"○")</f>
        <v>0</v>
      </c>
      <c r="Q67" s="238">
        <f>COUNTIF($D67:$O67,"△")</f>
        <v>0</v>
      </c>
      <c r="R67" s="239">
        <f>P67*3+Q67*1</f>
        <v>0</v>
      </c>
      <c r="S67" s="237">
        <f>SUM(D67,G67,J67,M67)</f>
        <v>0</v>
      </c>
      <c r="T67" s="240">
        <f t="shared" ref="T67:T70" si="26">SUM(F67,I67,L67,O67)</f>
        <v>0</v>
      </c>
      <c r="U67" s="241">
        <f>S67-T67</f>
        <v>0</v>
      </c>
      <c r="V67" s="234"/>
      <c r="W67" s="242"/>
      <c r="X67" s="242"/>
      <c r="Y67" s="243">
        <v>1</v>
      </c>
      <c r="Z67" s="405"/>
      <c r="AA67" s="406"/>
      <c r="AB67" s="406"/>
      <c r="AC67" s="406"/>
      <c r="AD67" s="407"/>
    </row>
    <row r="68" spans="1:30" ht="20.25" customHeight="1">
      <c r="A68" s="230">
        <v>2</v>
      </c>
      <c r="B68" s="403" t="str">
        <f>H66</f>
        <v>新荘常磐</v>
      </c>
      <c r="C68" s="404"/>
      <c r="D68" s="234" t="str">
        <f>IF(I67="","",I67)</f>
        <v/>
      </c>
      <c r="E68" s="235" t="str">
        <f>IF(D68="","",IF(D68&gt;F68,"○",IF(D68=F68,"△","×")))</f>
        <v/>
      </c>
      <c r="F68" s="236" t="str">
        <f>IF(G67="","",G67)</f>
        <v/>
      </c>
      <c r="G68" s="231"/>
      <c r="H68" s="232" t="str">
        <f>IF(G68="","",IF(G68&gt;I68,"○",IF(G68=I68,"△","×")))</f>
        <v/>
      </c>
      <c r="I68" s="233"/>
      <c r="J68" s="234"/>
      <c r="K68" s="235" t="str">
        <f>IF(J68="","",IF(J68&gt;L68,"○",IF(J68=L68,"△","×")))</f>
        <v/>
      </c>
      <c r="L68" s="236"/>
      <c r="M68" s="231"/>
      <c r="N68" s="232" t="str">
        <f>IF(M68="","",IF(M68&gt;O68,"○",IF(M68=O68,"△","×")))</f>
        <v/>
      </c>
      <c r="O68" s="233"/>
      <c r="P68" s="237">
        <f>COUNTIF($D68:$O68,"○")</f>
        <v>0</v>
      </c>
      <c r="Q68" s="238">
        <f>COUNTIF($D68:$O68,"△")</f>
        <v>0</v>
      </c>
      <c r="R68" s="239">
        <f>P68*3+Q68*1</f>
        <v>0</v>
      </c>
      <c r="S68" s="237">
        <f t="shared" ref="S68:S70" si="27">SUM(D68,G68,J68,M68)</f>
        <v>0</v>
      </c>
      <c r="T68" s="240">
        <f t="shared" si="26"/>
        <v>0</v>
      </c>
      <c r="U68" s="241">
        <f>S68-T68</f>
        <v>0</v>
      </c>
      <c r="V68" s="234"/>
      <c r="W68" s="242"/>
      <c r="Y68" s="243">
        <v>2</v>
      </c>
      <c r="Z68" s="408"/>
      <c r="AA68" s="408"/>
      <c r="AB68" s="408"/>
      <c r="AC68" s="408"/>
      <c r="AD68" s="409"/>
    </row>
    <row r="69" spans="1:30" ht="20.25" customHeight="1" thickBot="1">
      <c r="A69" s="230">
        <v>3</v>
      </c>
      <c r="B69" s="403" t="str">
        <f>K66</f>
        <v>堀原</v>
      </c>
      <c r="C69" s="404"/>
      <c r="D69" s="234" t="str">
        <f>IF(L67="","",L67)</f>
        <v/>
      </c>
      <c r="E69" s="235" t="str">
        <f>IF(D69="","",IF(D69&gt;F69,"○",IF(D69=F69,"△","×")))</f>
        <v/>
      </c>
      <c r="F69" s="236" t="str">
        <f>IF(J67="","",J67)</f>
        <v/>
      </c>
      <c r="G69" s="234" t="str">
        <f>IF(L68="","",L68)</f>
        <v/>
      </c>
      <c r="H69" s="235" t="str">
        <f>IF(G69="","",IF(G69&gt;I69,"○",IF(G69=I69,"△","×")))</f>
        <v/>
      </c>
      <c r="I69" s="236" t="str">
        <f>IF(J68="","",J68)</f>
        <v/>
      </c>
      <c r="J69" s="231"/>
      <c r="K69" s="232" t="str">
        <f>IF(J69="","",IF(J69&gt;L69,"○",IF(J69=L69,"△","×")))</f>
        <v/>
      </c>
      <c r="L69" s="233"/>
      <c r="M69" s="231"/>
      <c r="N69" s="232" t="str">
        <f>IF(M69="","",IF(M69&gt;O69,"○",IF(M69=O69,"△","×")))</f>
        <v/>
      </c>
      <c r="O69" s="233"/>
      <c r="P69" s="237">
        <f>COUNTIF($D69:$O69,"○")</f>
        <v>0</v>
      </c>
      <c r="Q69" s="238">
        <f>COUNTIF($D69:$O69,"△")</f>
        <v>0</v>
      </c>
      <c r="R69" s="239">
        <f>P69*3+Q69*1</f>
        <v>0</v>
      </c>
      <c r="S69" s="237">
        <f t="shared" si="27"/>
        <v>0</v>
      </c>
      <c r="T69" s="240">
        <f t="shared" si="26"/>
        <v>0</v>
      </c>
      <c r="U69" s="241">
        <f>S69-T69</f>
        <v>0</v>
      </c>
      <c r="V69" s="234"/>
      <c r="W69" s="242"/>
      <c r="X69" s="242"/>
      <c r="Y69" s="243">
        <v>3</v>
      </c>
      <c r="Z69" s="408"/>
      <c r="AA69" s="408"/>
      <c r="AB69" s="408"/>
      <c r="AC69" s="408"/>
      <c r="AD69" s="409"/>
    </row>
    <row r="70" spans="1:30" ht="20.25" hidden="1" customHeight="1" thickBot="1">
      <c r="A70" s="279">
        <v>4</v>
      </c>
      <c r="B70" s="399">
        <f>N66</f>
        <v>0</v>
      </c>
      <c r="C70" s="400"/>
      <c r="D70" s="248" t="str">
        <f>IF(O67="","",O67)</f>
        <v/>
      </c>
      <c r="E70" s="249" t="str">
        <f>IF(D70="","",IF(D70&gt;F70,"○",IF(D70=F70,"△","×")))</f>
        <v/>
      </c>
      <c r="F70" s="250" t="str">
        <f>IF(M67="","",M67)</f>
        <v/>
      </c>
      <c r="G70" s="248" t="str">
        <f>IF(O68="","",O68)</f>
        <v/>
      </c>
      <c r="H70" s="249" t="str">
        <f>IF(G70="","",IF(G70&gt;I70,"○",IF(G70=I70,"△","×")))</f>
        <v/>
      </c>
      <c r="I70" s="250" t="str">
        <f>IF(M68="","",M68)</f>
        <v/>
      </c>
      <c r="J70" s="248" t="str">
        <f>IF(O69="","",O69)</f>
        <v/>
      </c>
      <c r="K70" s="249" t="str">
        <f>IF(J70="","",IF(J70&gt;L70,"○",IF(J70=L70,"△","×")))</f>
        <v/>
      </c>
      <c r="L70" s="250" t="str">
        <f>IF(M69="","",M69)</f>
        <v/>
      </c>
      <c r="M70" s="248"/>
      <c r="N70" s="249" t="str">
        <f>IF(M70="","",IF(M70&gt;O70,"○",IF(M70=O70,"△","×")))</f>
        <v/>
      </c>
      <c r="O70" s="250"/>
      <c r="P70" s="280">
        <f>COUNTIF($D70:$O70,"○")</f>
        <v>0</v>
      </c>
      <c r="Q70" s="281">
        <f>COUNTIF($D70:$O70,"△")</f>
        <v>0</v>
      </c>
      <c r="R70" s="282">
        <f>P70*3+Q70*1</f>
        <v>0</v>
      </c>
      <c r="S70" s="280">
        <f t="shared" si="27"/>
        <v>0</v>
      </c>
      <c r="T70" s="283">
        <f t="shared" si="26"/>
        <v>0</v>
      </c>
      <c r="U70" s="284">
        <f>S70-T70</f>
        <v>0</v>
      </c>
      <c r="V70" s="248"/>
      <c r="W70" s="285">
        <v>3</v>
      </c>
      <c r="X70" s="285"/>
      <c r="Y70" s="286">
        <v>4</v>
      </c>
      <c r="Z70" s="401">
        <f>B70</f>
        <v>0</v>
      </c>
      <c r="AA70" s="401"/>
      <c r="AB70" s="401"/>
      <c r="AC70" s="401"/>
      <c r="AD70" s="402"/>
    </row>
    <row r="71" spans="1:30" ht="20.25" customHeight="1">
      <c r="A71" s="410" t="s">
        <v>57</v>
      </c>
      <c r="B71" s="411"/>
      <c r="C71" s="412"/>
      <c r="D71" s="221">
        <v>1</v>
      </c>
      <c r="E71" s="413" t="s">
        <v>21</v>
      </c>
      <c r="F71" s="414"/>
      <c r="G71" s="222">
        <v>2</v>
      </c>
      <c r="H71" s="428" t="s">
        <v>1</v>
      </c>
      <c r="I71" s="429"/>
      <c r="J71" s="223">
        <v>3</v>
      </c>
      <c r="K71" s="413" t="s">
        <v>7</v>
      </c>
      <c r="L71" s="417"/>
      <c r="M71" s="262">
        <v>4</v>
      </c>
      <c r="N71" s="418"/>
      <c r="O71" s="419"/>
      <c r="P71" s="224" t="s">
        <v>8</v>
      </c>
      <c r="Q71" s="225" t="s">
        <v>9</v>
      </c>
      <c r="R71" s="226" t="s">
        <v>4</v>
      </c>
      <c r="S71" s="227" t="s">
        <v>10</v>
      </c>
      <c r="T71" s="228" t="s">
        <v>11</v>
      </c>
      <c r="U71" s="229" t="s">
        <v>13</v>
      </c>
      <c r="V71" s="226" t="s">
        <v>12</v>
      </c>
      <c r="W71" s="226" t="s">
        <v>0</v>
      </c>
      <c r="X71" s="226" t="s">
        <v>58</v>
      </c>
      <c r="Y71" s="420" t="s">
        <v>0</v>
      </c>
      <c r="Z71" s="421"/>
      <c r="AA71" s="421"/>
      <c r="AB71" s="421"/>
      <c r="AC71" s="421"/>
      <c r="AD71" s="422"/>
    </row>
    <row r="72" spans="1:30" ht="20.25" customHeight="1">
      <c r="A72" s="230">
        <v>1</v>
      </c>
      <c r="B72" s="403" t="str">
        <f>E71</f>
        <v>緑岡</v>
      </c>
      <c r="C72" s="404"/>
      <c r="D72" s="231"/>
      <c r="E72" s="232" t="str">
        <f>IF(D72="","",IF(D72&gt;F72,"○",IF(D72=F72,"△","×")))</f>
        <v/>
      </c>
      <c r="F72" s="233"/>
      <c r="G72" s="234"/>
      <c r="H72" s="235" t="str">
        <f>IF(G72="","",IF(G72&gt;I72,"○",IF(G72=I72,"△","×")))</f>
        <v/>
      </c>
      <c r="I72" s="236"/>
      <c r="J72" s="234"/>
      <c r="K72" s="235" t="str">
        <f>IF(J72="","",IF(J72&gt;L72,"○",IF(J72=L72,"△","×")))</f>
        <v/>
      </c>
      <c r="L72" s="236"/>
      <c r="M72" s="231"/>
      <c r="N72" s="232" t="str">
        <f>IF(M72="","",IF(M72&gt;O72,"○",IF(M72=O72,"△","×")))</f>
        <v/>
      </c>
      <c r="O72" s="233"/>
      <c r="P72" s="237">
        <f>COUNTIF($D72:$O72,"○")</f>
        <v>0</v>
      </c>
      <c r="Q72" s="238">
        <f>COUNTIF($D72:$O72,"△")</f>
        <v>0</v>
      </c>
      <c r="R72" s="239">
        <f>P72*3+Q72*1</f>
        <v>0</v>
      </c>
      <c r="S72" s="237">
        <f>SUM(D72,G72,J72,M72)</f>
        <v>0</v>
      </c>
      <c r="T72" s="240">
        <f t="shared" ref="T72:T75" si="28">SUM(F72,I72,L72,O72)</f>
        <v>0</v>
      </c>
      <c r="U72" s="241">
        <f>S72-T72</f>
        <v>0</v>
      </c>
      <c r="V72" s="234"/>
      <c r="W72" s="242"/>
      <c r="X72" s="242"/>
      <c r="Y72" s="243">
        <v>1</v>
      </c>
      <c r="Z72" s="405"/>
      <c r="AA72" s="406"/>
      <c r="AB72" s="406"/>
      <c r="AC72" s="406"/>
      <c r="AD72" s="407"/>
    </row>
    <row r="73" spans="1:30" ht="20.25" customHeight="1">
      <c r="A73" s="230">
        <v>2</v>
      </c>
      <c r="B73" s="423" t="str">
        <f>H71</f>
        <v>笠原</v>
      </c>
      <c r="C73" s="424"/>
      <c r="D73" s="234" t="str">
        <f>IF(I72="","",I72)</f>
        <v/>
      </c>
      <c r="E73" s="235" t="str">
        <f>IF(D73="","",IF(D73&gt;F73,"○",IF(D73=F73,"△","×")))</f>
        <v/>
      </c>
      <c r="F73" s="236" t="str">
        <f>IF(G72="","",G72)</f>
        <v/>
      </c>
      <c r="G73" s="231"/>
      <c r="H73" s="232" t="str">
        <f>IF(G73="","",IF(G73&gt;I73,"○",IF(G73=I73,"△","×")))</f>
        <v/>
      </c>
      <c r="I73" s="233"/>
      <c r="J73" s="234"/>
      <c r="K73" s="235" t="str">
        <f>IF(J73="","",IF(J73&gt;L73,"○",IF(J73=L73,"△","×")))</f>
        <v/>
      </c>
      <c r="L73" s="236"/>
      <c r="M73" s="231"/>
      <c r="N73" s="232" t="str">
        <f>IF(M73="","",IF(M73&gt;O73,"○",IF(M73=O73,"△","×")))</f>
        <v/>
      </c>
      <c r="O73" s="233"/>
      <c r="P73" s="237">
        <f>COUNTIF($D73:$O73,"○")</f>
        <v>0</v>
      </c>
      <c r="Q73" s="238">
        <f>COUNTIF($D73:$O73,"△")</f>
        <v>0</v>
      </c>
      <c r="R73" s="239">
        <f>P73*3+Q73*1</f>
        <v>0</v>
      </c>
      <c r="S73" s="237">
        <f t="shared" ref="S73:S75" si="29">SUM(D73,G73,J73,M73)</f>
        <v>0</v>
      </c>
      <c r="T73" s="240">
        <f t="shared" si="28"/>
        <v>0</v>
      </c>
      <c r="U73" s="241">
        <f>S73-T73</f>
        <v>0</v>
      </c>
      <c r="V73" s="234"/>
      <c r="W73" s="242"/>
      <c r="X73" s="242"/>
      <c r="Y73" s="243">
        <v>2</v>
      </c>
      <c r="Z73" s="425"/>
      <c r="AA73" s="426"/>
      <c r="AB73" s="426"/>
      <c r="AC73" s="426"/>
      <c r="AD73" s="427"/>
    </row>
    <row r="74" spans="1:30" ht="20.25" customHeight="1" thickBot="1">
      <c r="A74" s="230">
        <v>3</v>
      </c>
      <c r="B74" s="403" t="str">
        <f>K71</f>
        <v>吉田</v>
      </c>
      <c r="C74" s="404"/>
      <c r="D74" s="234" t="str">
        <f>IF(L72="","",L72)</f>
        <v/>
      </c>
      <c r="E74" s="235" t="str">
        <f>IF(D74="","",IF(D74&gt;F74,"○",IF(D74=F74,"△","×")))</f>
        <v/>
      </c>
      <c r="F74" s="236" t="str">
        <f>IF(J72="","",J72)</f>
        <v/>
      </c>
      <c r="G74" s="234" t="str">
        <f>IF(L73="","",L73)</f>
        <v/>
      </c>
      <c r="H74" s="235" t="str">
        <f>IF(G74="","",IF(G74&gt;I74,"○",IF(G74=I74,"△","×")))</f>
        <v/>
      </c>
      <c r="I74" s="236" t="str">
        <f>IF(J73="","",J73)</f>
        <v/>
      </c>
      <c r="J74" s="231"/>
      <c r="K74" s="232" t="str">
        <f>IF(J74="","",IF(J74&gt;L74,"○",IF(J74=L74,"△","×")))</f>
        <v/>
      </c>
      <c r="L74" s="233"/>
      <c r="M74" s="231"/>
      <c r="N74" s="232" t="str">
        <f>IF(M74="","",IF(M74&gt;O74,"○",IF(M74=O74,"△","×")))</f>
        <v/>
      </c>
      <c r="O74" s="233"/>
      <c r="P74" s="237">
        <f>COUNTIF($D74:$O74,"○")</f>
        <v>0</v>
      </c>
      <c r="Q74" s="238">
        <f>COUNTIF($D74:$O74,"△")</f>
        <v>0</v>
      </c>
      <c r="R74" s="239">
        <f>P74*3+Q74*1</f>
        <v>0</v>
      </c>
      <c r="S74" s="237">
        <f t="shared" si="29"/>
        <v>0</v>
      </c>
      <c r="T74" s="240">
        <f t="shared" si="28"/>
        <v>0</v>
      </c>
      <c r="U74" s="241">
        <f>S74-T74</f>
        <v>0</v>
      </c>
      <c r="V74" s="234"/>
      <c r="W74" s="242"/>
      <c r="X74" s="242"/>
      <c r="Y74" s="243">
        <v>3</v>
      </c>
      <c r="Z74" s="405"/>
      <c r="AA74" s="406"/>
      <c r="AB74" s="406"/>
      <c r="AC74" s="406"/>
      <c r="AD74" s="407"/>
    </row>
    <row r="75" spans="1:30" ht="20.25" hidden="1" customHeight="1" thickBot="1">
      <c r="A75" s="279">
        <v>4</v>
      </c>
      <c r="B75" s="399">
        <f>N71</f>
        <v>0</v>
      </c>
      <c r="C75" s="400"/>
      <c r="D75" s="248" t="str">
        <f>IF(O72="","",O72)</f>
        <v/>
      </c>
      <c r="E75" s="249" t="str">
        <f>IF(D75="","",IF(D75&gt;F75,"○",IF(D75=F75,"△","×")))</f>
        <v/>
      </c>
      <c r="F75" s="250" t="str">
        <f>IF(M72="","",M72)</f>
        <v/>
      </c>
      <c r="G75" s="248" t="str">
        <f>IF(O73="","",O73)</f>
        <v/>
      </c>
      <c r="H75" s="249" t="str">
        <f>IF(G75="","",IF(G75&gt;I75,"○",IF(G75=I75,"△","×")))</f>
        <v/>
      </c>
      <c r="I75" s="250" t="str">
        <f>IF(M73="","",M73)</f>
        <v/>
      </c>
      <c r="J75" s="248" t="str">
        <f>IF(O74="","",O74)</f>
        <v/>
      </c>
      <c r="K75" s="249" t="str">
        <f>IF(J75="","",IF(J75&gt;L75,"○",IF(J75=L75,"△","×")))</f>
        <v/>
      </c>
      <c r="L75" s="250" t="str">
        <f>IF(M74="","",M74)</f>
        <v/>
      </c>
      <c r="M75" s="248"/>
      <c r="N75" s="249" t="str">
        <f>IF(M75="","",IF(M75&gt;O75,"○",IF(M75=O75,"△","×")))</f>
        <v/>
      </c>
      <c r="O75" s="250"/>
      <c r="P75" s="280">
        <f>COUNTIF($D75:$O75,"○")</f>
        <v>0</v>
      </c>
      <c r="Q75" s="281">
        <f>COUNTIF($D75:$O75,"△")</f>
        <v>0</v>
      </c>
      <c r="R75" s="282">
        <f>P75*3+Q75*1</f>
        <v>0</v>
      </c>
      <c r="S75" s="280">
        <f t="shared" si="29"/>
        <v>0</v>
      </c>
      <c r="T75" s="283">
        <f t="shared" si="28"/>
        <v>0</v>
      </c>
      <c r="U75" s="284">
        <f>S75-T75</f>
        <v>0</v>
      </c>
      <c r="V75" s="248"/>
      <c r="W75" s="285">
        <v>3</v>
      </c>
      <c r="X75" s="285"/>
      <c r="Y75" s="286">
        <v>4</v>
      </c>
      <c r="Z75" s="401">
        <f>B75</f>
        <v>0</v>
      </c>
      <c r="AA75" s="401"/>
      <c r="AB75" s="401"/>
      <c r="AC75" s="401"/>
      <c r="AD75" s="402"/>
    </row>
    <row r="76" spans="1:30" ht="20.25" customHeight="1">
      <c r="A76" s="410" t="s">
        <v>59</v>
      </c>
      <c r="B76" s="411"/>
      <c r="C76" s="412"/>
      <c r="D76" s="221">
        <v>1</v>
      </c>
      <c r="E76" s="413" t="s">
        <v>6</v>
      </c>
      <c r="F76" s="414"/>
      <c r="G76" s="222">
        <v>2</v>
      </c>
      <c r="H76" s="415" t="s">
        <v>71</v>
      </c>
      <c r="I76" s="416"/>
      <c r="J76" s="223">
        <v>3</v>
      </c>
      <c r="K76" s="413" t="s">
        <v>70</v>
      </c>
      <c r="L76" s="417"/>
      <c r="M76" s="262">
        <v>4</v>
      </c>
      <c r="N76" s="418"/>
      <c r="O76" s="419"/>
      <c r="P76" s="224" t="s">
        <v>8</v>
      </c>
      <c r="Q76" s="225" t="s">
        <v>9</v>
      </c>
      <c r="R76" s="226" t="s">
        <v>4</v>
      </c>
      <c r="S76" s="227" t="s">
        <v>10</v>
      </c>
      <c r="T76" s="228" t="s">
        <v>11</v>
      </c>
      <c r="U76" s="229" t="s">
        <v>13</v>
      </c>
      <c r="V76" s="226" t="s">
        <v>12</v>
      </c>
      <c r="W76" s="226" t="s">
        <v>0</v>
      </c>
      <c r="X76" s="226" t="s">
        <v>60</v>
      </c>
      <c r="Y76" s="420" t="s">
        <v>0</v>
      </c>
      <c r="Z76" s="421"/>
      <c r="AA76" s="421"/>
      <c r="AB76" s="421"/>
      <c r="AC76" s="421"/>
      <c r="AD76" s="422"/>
    </row>
    <row r="77" spans="1:30" ht="20.25" customHeight="1">
      <c r="A77" s="230">
        <v>1</v>
      </c>
      <c r="B77" s="403" t="str">
        <f>E76</f>
        <v>内原</v>
      </c>
      <c r="C77" s="404"/>
      <c r="D77" s="231"/>
      <c r="E77" s="232" t="str">
        <f>IF(D77="","",IF(D77&gt;F77,"○",IF(D77=F77,"△","×")))</f>
        <v/>
      </c>
      <c r="F77" s="233"/>
      <c r="G77" s="234"/>
      <c r="H77" s="235" t="str">
        <f>IF(G77="","",IF(G77&gt;I77,"○",IF(G77=I77,"△","×")))</f>
        <v/>
      </c>
      <c r="I77" s="236"/>
      <c r="J77" s="234"/>
      <c r="K77" s="235" t="str">
        <f>IF(J77="","",IF(J77&gt;L77,"○",IF(J77=L77,"△","×")))</f>
        <v/>
      </c>
      <c r="L77" s="236"/>
      <c r="M77" s="231"/>
      <c r="N77" s="232" t="str">
        <f>IF(M77="","",IF(M77&gt;O77,"○",IF(M77=O77,"△","×")))</f>
        <v/>
      </c>
      <c r="O77" s="233"/>
      <c r="P77" s="237">
        <f>COUNTIF($D77:$O77,"○")</f>
        <v>0</v>
      </c>
      <c r="Q77" s="238">
        <f>COUNTIF($D77:$O77,"△")</f>
        <v>0</v>
      </c>
      <c r="R77" s="239">
        <f>P77*3+Q77*1</f>
        <v>0</v>
      </c>
      <c r="S77" s="237">
        <f>SUM(D77,G77,J77,M77)</f>
        <v>0</v>
      </c>
      <c r="T77" s="240">
        <f t="shared" ref="T77:T80" si="30">SUM(F77,I77,L77,O77)</f>
        <v>0</v>
      </c>
      <c r="U77" s="241">
        <f>S77-T77</f>
        <v>0</v>
      </c>
      <c r="V77" s="234"/>
      <c r="W77" s="242"/>
      <c r="X77" s="242"/>
      <c r="Y77" s="243">
        <v>1</v>
      </c>
      <c r="Z77" s="405"/>
      <c r="AA77" s="406"/>
      <c r="AB77" s="406"/>
      <c r="AC77" s="406"/>
      <c r="AD77" s="407"/>
    </row>
    <row r="78" spans="1:30" ht="20.25" customHeight="1">
      <c r="A78" s="230">
        <v>2</v>
      </c>
      <c r="B78" s="403" t="str">
        <f>H76</f>
        <v>水戸B</v>
      </c>
      <c r="C78" s="404"/>
      <c r="D78" s="234" t="str">
        <f>IF(I77="","",I77)</f>
        <v/>
      </c>
      <c r="E78" s="235" t="str">
        <f>IF(D78="","",IF(D78&gt;F78,"○",IF(D78=F78,"△","×")))</f>
        <v/>
      </c>
      <c r="F78" s="236" t="str">
        <f>IF(G77="","",G77)</f>
        <v/>
      </c>
      <c r="G78" s="231"/>
      <c r="H78" s="232" t="str">
        <f>IF(G78="","",IF(G78&gt;I78,"○",IF(G78=I78,"△","×")))</f>
        <v/>
      </c>
      <c r="I78" s="233"/>
      <c r="J78" s="234"/>
      <c r="K78" s="235" t="str">
        <f>IF(J78="","",IF(J78&gt;L78,"○",IF(J78=L78,"△","×")))</f>
        <v/>
      </c>
      <c r="L78" s="236"/>
      <c r="M78" s="231"/>
      <c r="N78" s="232" t="str">
        <f>IF(M78="","",IF(M78&gt;O78,"○",IF(M78=O78,"△","×")))</f>
        <v/>
      </c>
      <c r="O78" s="233"/>
      <c r="P78" s="237">
        <f>COUNTIF($D78:$O78,"○")</f>
        <v>0</v>
      </c>
      <c r="Q78" s="238">
        <f>COUNTIF($D78:$O78,"△")</f>
        <v>0</v>
      </c>
      <c r="R78" s="239">
        <f>P78*3+Q78*1</f>
        <v>0</v>
      </c>
      <c r="S78" s="237">
        <f t="shared" ref="S78:S80" si="31">SUM(D78,G78,J78,M78)</f>
        <v>0</v>
      </c>
      <c r="T78" s="240">
        <f t="shared" si="30"/>
        <v>0</v>
      </c>
      <c r="U78" s="241">
        <f>S78-T78</f>
        <v>0</v>
      </c>
      <c r="V78" s="234"/>
      <c r="W78" s="242"/>
      <c r="Y78" s="243">
        <v>2</v>
      </c>
      <c r="Z78" s="408"/>
      <c r="AA78" s="408"/>
      <c r="AB78" s="408"/>
      <c r="AC78" s="408"/>
      <c r="AD78" s="409"/>
    </row>
    <row r="79" spans="1:30" ht="20.25" customHeight="1">
      <c r="A79" s="230">
        <v>3</v>
      </c>
      <c r="B79" s="403" t="str">
        <f>K76</f>
        <v>浜田吉田ヶ丘</v>
      </c>
      <c r="C79" s="404"/>
      <c r="D79" s="234" t="str">
        <f>IF(L77="","",L77)</f>
        <v/>
      </c>
      <c r="E79" s="235" t="str">
        <f>IF(D79="","",IF(D79&gt;F79,"○",IF(D79=F79,"△","×")))</f>
        <v/>
      </c>
      <c r="F79" s="236" t="str">
        <f>IF(J77="","",J77)</f>
        <v/>
      </c>
      <c r="G79" s="234" t="str">
        <f>IF(L78="","",L78)</f>
        <v/>
      </c>
      <c r="H79" s="235" t="str">
        <f>IF(G79="","",IF(G79&gt;I79,"○",IF(G79=I79,"△","×")))</f>
        <v/>
      </c>
      <c r="I79" s="236" t="str">
        <f>IF(J78="","",J78)</f>
        <v/>
      </c>
      <c r="J79" s="231"/>
      <c r="K79" s="232" t="str">
        <f>IF(J79="","",IF(J79&gt;L79,"○",IF(J79=L79,"△","×")))</f>
        <v/>
      </c>
      <c r="L79" s="233"/>
      <c r="M79" s="231"/>
      <c r="N79" s="232" t="str">
        <f>IF(M79="","",IF(M79&gt;O79,"○",IF(M79=O79,"△","×")))</f>
        <v/>
      </c>
      <c r="O79" s="233"/>
      <c r="P79" s="237">
        <f>COUNTIF($D79:$O79,"○")</f>
        <v>0</v>
      </c>
      <c r="Q79" s="238">
        <f>COUNTIF($D79:$O79,"△")</f>
        <v>0</v>
      </c>
      <c r="R79" s="239">
        <f>P79*3+Q79*1</f>
        <v>0</v>
      </c>
      <c r="S79" s="237">
        <f t="shared" si="31"/>
        <v>0</v>
      </c>
      <c r="T79" s="240">
        <f t="shared" si="30"/>
        <v>0</v>
      </c>
      <c r="U79" s="241">
        <f>S79-T79</f>
        <v>0</v>
      </c>
      <c r="V79" s="234"/>
      <c r="W79" s="242"/>
      <c r="X79" s="242"/>
      <c r="Y79" s="243">
        <v>3</v>
      </c>
      <c r="Z79" s="408"/>
      <c r="AA79" s="408"/>
      <c r="AB79" s="408"/>
      <c r="AC79" s="408"/>
      <c r="AD79" s="409"/>
    </row>
    <row r="80" spans="1:30" ht="20.25" hidden="1" customHeight="1" thickBot="1">
      <c r="A80" s="279">
        <v>4</v>
      </c>
      <c r="B80" s="399">
        <f>N76</f>
        <v>0</v>
      </c>
      <c r="C80" s="400"/>
      <c r="D80" s="248" t="str">
        <f>IF(O77="","",O77)</f>
        <v/>
      </c>
      <c r="E80" s="249" t="str">
        <f>IF(D80="","",IF(D80&gt;F80,"○",IF(D80=F80,"△","×")))</f>
        <v/>
      </c>
      <c r="F80" s="250" t="str">
        <f>IF(M77="","",M77)</f>
        <v/>
      </c>
      <c r="G80" s="248" t="str">
        <f>IF(O78="","",O78)</f>
        <v/>
      </c>
      <c r="H80" s="249" t="str">
        <f>IF(G80="","",IF(G80&gt;I80,"○",IF(G80=I80,"△","×")))</f>
        <v/>
      </c>
      <c r="I80" s="250" t="str">
        <f>IF(M78="","",M78)</f>
        <v/>
      </c>
      <c r="J80" s="248" t="str">
        <f>IF(O79="","",O79)</f>
        <v/>
      </c>
      <c r="K80" s="249" t="str">
        <f>IF(J80="","",IF(J80&gt;L80,"○",IF(J80=L80,"△","×")))</f>
        <v/>
      </c>
      <c r="L80" s="250" t="str">
        <f>IF(M79="","",M79)</f>
        <v/>
      </c>
      <c r="M80" s="248"/>
      <c r="N80" s="249" t="str">
        <f>IF(M80="","",IF(M80&gt;O80,"○",IF(M80=O80,"△","×")))</f>
        <v/>
      </c>
      <c r="O80" s="250"/>
      <c r="P80" s="280">
        <f>COUNTIF($D80:$O80,"○")</f>
        <v>0</v>
      </c>
      <c r="Q80" s="281">
        <f>COUNTIF($D80:$O80,"△")</f>
        <v>0</v>
      </c>
      <c r="R80" s="282">
        <f>P80*3+Q80*1</f>
        <v>0</v>
      </c>
      <c r="S80" s="280">
        <f t="shared" si="31"/>
        <v>0</v>
      </c>
      <c r="T80" s="283">
        <f t="shared" si="30"/>
        <v>0</v>
      </c>
      <c r="U80" s="284">
        <f>S80-T80</f>
        <v>0</v>
      </c>
      <c r="V80" s="248"/>
      <c r="W80" s="285">
        <v>3</v>
      </c>
      <c r="X80" s="285"/>
      <c r="Y80" s="286">
        <v>4</v>
      </c>
      <c r="Z80" s="401">
        <f>B80</f>
        <v>0</v>
      </c>
      <c r="AA80" s="401"/>
      <c r="AB80" s="401"/>
      <c r="AC80" s="401"/>
      <c r="AD80" s="402"/>
    </row>
    <row r="81" spans="4:33" s="4" customFormat="1" ht="15" customHeight="1">
      <c r="D81" s="2"/>
      <c r="E81" s="2"/>
      <c r="F81" s="1"/>
      <c r="G81" s="1"/>
      <c r="H81" s="1"/>
      <c r="I81" s="1"/>
      <c r="J81" s="1"/>
      <c r="K81" s="1"/>
      <c r="L81" s="1"/>
      <c r="M81" s="1"/>
      <c r="N81" s="1"/>
      <c r="O81" s="1"/>
      <c r="P81" s="259"/>
      <c r="Q81" s="259"/>
      <c r="R81" s="259"/>
      <c r="S81" s="259"/>
      <c r="T81" s="259"/>
      <c r="U81" s="259"/>
      <c r="V81" s="259"/>
      <c r="W81" s="259"/>
      <c r="X81" s="259"/>
      <c r="Y81" s="259"/>
      <c r="Z81" s="259"/>
      <c r="AE81" s="3"/>
      <c r="AF81" s="3"/>
      <c r="AG81" s="3"/>
    </row>
    <row r="82" spans="4:33" s="4" customFormat="1" ht="15" customHeight="1">
      <c r="D82" s="2"/>
      <c r="E82" s="2"/>
      <c r="F82" s="1"/>
      <c r="G82" s="1"/>
      <c r="H82" s="1"/>
      <c r="I82" s="1"/>
      <c r="J82" s="1"/>
      <c r="K82" s="1"/>
      <c r="L82" s="1"/>
      <c r="M82" s="1"/>
      <c r="N82" s="1"/>
      <c r="O82" s="1"/>
      <c r="P82" s="259"/>
      <c r="Q82" s="259"/>
      <c r="R82" s="259"/>
      <c r="S82" s="259"/>
      <c r="T82" s="259"/>
      <c r="U82" s="259"/>
      <c r="V82" s="259"/>
      <c r="W82" s="259"/>
      <c r="X82" s="259"/>
      <c r="Y82" s="259"/>
      <c r="Z82" s="259"/>
      <c r="AE82" s="3"/>
      <c r="AF82" s="3"/>
      <c r="AG82" s="3"/>
    </row>
    <row r="83" spans="4:33" s="4" customFormat="1" ht="15" customHeight="1">
      <c r="D83" s="2"/>
      <c r="E83" s="2"/>
      <c r="F83" s="1"/>
      <c r="G83" s="1"/>
      <c r="H83" s="1"/>
      <c r="I83" s="1"/>
      <c r="J83" s="1"/>
      <c r="K83" s="1"/>
      <c r="L83" s="1"/>
      <c r="M83" s="1"/>
      <c r="N83" s="1"/>
      <c r="O83" s="1"/>
      <c r="P83" s="259"/>
      <c r="Q83" s="259"/>
      <c r="R83" s="259"/>
      <c r="S83" s="259"/>
      <c r="T83" s="259"/>
      <c r="U83" s="259"/>
      <c r="V83" s="259"/>
      <c r="W83" s="259"/>
      <c r="X83" s="259"/>
      <c r="Y83" s="259"/>
      <c r="Z83" s="259"/>
      <c r="AE83" s="3"/>
      <c r="AF83" s="3"/>
      <c r="AG83" s="3"/>
    </row>
    <row r="84" spans="4:33" s="4" customFormat="1" ht="15" customHeight="1">
      <c r="D84" s="2"/>
      <c r="E84" s="2"/>
      <c r="F84" s="1"/>
      <c r="G84" s="1"/>
      <c r="H84" s="1"/>
      <c r="I84" s="1"/>
      <c r="J84" s="1"/>
      <c r="K84" s="1"/>
      <c r="L84" s="1"/>
      <c r="M84" s="1"/>
      <c r="N84" s="1"/>
      <c r="O84" s="1"/>
      <c r="P84" s="259"/>
      <c r="Q84" s="259"/>
      <c r="R84" s="259"/>
      <c r="S84" s="259"/>
      <c r="T84" s="259"/>
      <c r="U84" s="259"/>
      <c r="V84" s="259"/>
      <c r="W84" s="259"/>
      <c r="X84" s="259"/>
      <c r="Y84" s="259"/>
      <c r="Z84" s="259"/>
      <c r="AE84" s="3"/>
      <c r="AF84" s="3"/>
      <c r="AG84" s="3"/>
    </row>
    <row r="85" spans="4:33" s="4" customFormat="1" ht="15" customHeight="1">
      <c r="D85" s="2"/>
      <c r="E85" s="2"/>
      <c r="F85" s="1"/>
      <c r="G85" s="1"/>
      <c r="H85" s="1"/>
      <c r="I85" s="1"/>
      <c r="J85" s="1"/>
      <c r="K85" s="1"/>
      <c r="L85" s="1"/>
      <c r="M85" s="1"/>
      <c r="N85" s="1"/>
      <c r="O85" s="1"/>
      <c r="P85" s="259"/>
      <c r="Q85" s="259"/>
      <c r="R85" s="259"/>
      <c r="S85" s="259"/>
      <c r="T85" s="259"/>
      <c r="U85" s="259"/>
      <c r="V85" s="259"/>
      <c r="W85" s="259"/>
      <c r="X85" s="259"/>
      <c r="Y85" s="259"/>
      <c r="Z85" s="259"/>
      <c r="AE85" s="3"/>
      <c r="AF85" s="3"/>
      <c r="AG85" s="3"/>
    </row>
  </sheetData>
  <mergeCells count="224">
    <mergeCell ref="B2:C2"/>
    <mergeCell ref="Z2:AD2"/>
    <mergeCell ref="B3:C3"/>
    <mergeCell ref="Z3:AD3"/>
    <mergeCell ref="B4:C4"/>
    <mergeCell ref="Z4:AD4"/>
    <mergeCell ref="A1:C1"/>
    <mergeCell ref="E1:F1"/>
    <mergeCell ref="H1:I1"/>
    <mergeCell ref="K1:L1"/>
    <mergeCell ref="N1:O1"/>
    <mergeCell ref="Y1:AD1"/>
    <mergeCell ref="B7:C7"/>
    <mergeCell ref="Z7:AD7"/>
    <mergeCell ref="B8:C8"/>
    <mergeCell ref="Z8:AD8"/>
    <mergeCell ref="B9:C9"/>
    <mergeCell ref="Z9:AD9"/>
    <mergeCell ref="B5:C5"/>
    <mergeCell ref="Z5:AD5"/>
    <mergeCell ref="A6:C6"/>
    <mergeCell ref="E6:F6"/>
    <mergeCell ref="H6:I6"/>
    <mergeCell ref="K6:L6"/>
    <mergeCell ref="N6:O6"/>
    <mergeCell ref="Y6:AD6"/>
    <mergeCell ref="B12:C12"/>
    <mergeCell ref="Z12:AD12"/>
    <mergeCell ref="B13:C13"/>
    <mergeCell ref="Z13:AD13"/>
    <mergeCell ref="B14:C14"/>
    <mergeCell ref="Z14:AD14"/>
    <mergeCell ref="B10:C10"/>
    <mergeCell ref="Z10:AD10"/>
    <mergeCell ref="A11:C11"/>
    <mergeCell ref="E11:F11"/>
    <mergeCell ref="H11:I11"/>
    <mergeCell ref="K11:L11"/>
    <mergeCell ref="N11:O11"/>
    <mergeCell ref="Y11:AD11"/>
    <mergeCell ref="B17:C17"/>
    <mergeCell ref="Z17:AD17"/>
    <mergeCell ref="B18:C18"/>
    <mergeCell ref="Z18:AD18"/>
    <mergeCell ref="B19:C19"/>
    <mergeCell ref="Z19:AD19"/>
    <mergeCell ref="B15:C15"/>
    <mergeCell ref="Z15:AD15"/>
    <mergeCell ref="A16:C16"/>
    <mergeCell ref="E16:F16"/>
    <mergeCell ref="H16:I16"/>
    <mergeCell ref="K16:L16"/>
    <mergeCell ref="N16:O16"/>
    <mergeCell ref="Y16:AD16"/>
    <mergeCell ref="B22:C22"/>
    <mergeCell ref="Z22:AD22"/>
    <mergeCell ref="B23:C23"/>
    <mergeCell ref="Z23:AD23"/>
    <mergeCell ref="B24:C24"/>
    <mergeCell ref="Z24:AD24"/>
    <mergeCell ref="B20:C20"/>
    <mergeCell ref="Z20:AD20"/>
    <mergeCell ref="A21:C21"/>
    <mergeCell ref="E21:F21"/>
    <mergeCell ref="H21:I21"/>
    <mergeCell ref="K21:L21"/>
    <mergeCell ref="N21:O21"/>
    <mergeCell ref="Y21:AD21"/>
    <mergeCell ref="B27:C27"/>
    <mergeCell ref="Z27:AD27"/>
    <mergeCell ref="B28:C28"/>
    <mergeCell ref="Z28:AD28"/>
    <mergeCell ref="B29:C29"/>
    <mergeCell ref="Z29:AD29"/>
    <mergeCell ref="B25:C25"/>
    <mergeCell ref="Z25:AD25"/>
    <mergeCell ref="A26:C26"/>
    <mergeCell ref="E26:F26"/>
    <mergeCell ref="H26:I26"/>
    <mergeCell ref="K26:L26"/>
    <mergeCell ref="N26:O26"/>
    <mergeCell ref="Y26:AD26"/>
    <mergeCell ref="B32:C32"/>
    <mergeCell ref="Z32:AD32"/>
    <mergeCell ref="B33:C33"/>
    <mergeCell ref="Z33:AD33"/>
    <mergeCell ref="B34:C34"/>
    <mergeCell ref="Z34:AD34"/>
    <mergeCell ref="B30:C30"/>
    <mergeCell ref="Z30:AD30"/>
    <mergeCell ref="A31:C31"/>
    <mergeCell ref="E31:F31"/>
    <mergeCell ref="H31:I31"/>
    <mergeCell ref="K31:L31"/>
    <mergeCell ref="N31:O31"/>
    <mergeCell ref="Y31:AD31"/>
    <mergeCell ref="B37:C37"/>
    <mergeCell ref="Z37:AD37"/>
    <mergeCell ref="B38:C38"/>
    <mergeCell ref="Z38:AD38"/>
    <mergeCell ref="B39:C39"/>
    <mergeCell ref="Z39:AD39"/>
    <mergeCell ref="B35:C35"/>
    <mergeCell ref="Z35:AD35"/>
    <mergeCell ref="A36:C36"/>
    <mergeCell ref="E36:F36"/>
    <mergeCell ref="H36:I36"/>
    <mergeCell ref="K36:L36"/>
    <mergeCell ref="N36:O36"/>
    <mergeCell ref="Y36:AD36"/>
    <mergeCell ref="B42:C42"/>
    <mergeCell ref="Z42:AD42"/>
    <mergeCell ref="B43:C43"/>
    <mergeCell ref="Z43:AD43"/>
    <mergeCell ref="B44:C44"/>
    <mergeCell ref="Z44:AD44"/>
    <mergeCell ref="B40:C40"/>
    <mergeCell ref="Z40:AD40"/>
    <mergeCell ref="A41:C41"/>
    <mergeCell ref="E41:F41"/>
    <mergeCell ref="H41:I41"/>
    <mergeCell ref="K41:L41"/>
    <mergeCell ref="N41:O41"/>
    <mergeCell ref="Y41:AD41"/>
    <mergeCell ref="B47:C47"/>
    <mergeCell ref="Z47:AD47"/>
    <mergeCell ref="B48:C48"/>
    <mergeCell ref="Z48:AD48"/>
    <mergeCell ref="B49:C49"/>
    <mergeCell ref="Z49:AD49"/>
    <mergeCell ref="B45:C45"/>
    <mergeCell ref="Z45:AD45"/>
    <mergeCell ref="A46:C46"/>
    <mergeCell ref="E46:F46"/>
    <mergeCell ref="H46:I46"/>
    <mergeCell ref="K46:L46"/>
    <mergeCell ref="N46:O46"/>
    <mergeCell ref="Y46:AD46"/>
    <mergeCell ref="B52:C52"/>
    <mergeCell ref="Z52:AD52"/>
    <mergeCell ref="B53:C53"/>
    <mergeCell ref="Z53:AD53"/>
    <mergeCell ref="B54:C54"/>
    <mergeCell ref="Z54:AD54"/>
    <mergeCell ref="B50:C50"/>
    <mergeCell ref="Z50:AD50"/>
    <mergeCell ref="A51:C51"/>
    <mergeCell ref="E51:F51"/>
    <mergeCell ref="H51:I51"/>
    <mergeCell ref="K51:L51"/>
    <mergeCell ref="N51:O51"/>
    <mergeCell ref="Y51:AD51"/>
    <mergeCell ref="B57:C57"/>
    <mergeCell ref="Z57:AD57"/>
    <mergeCell ref="B58:C58"/>
    <mergeCell ref="Z58:AD58"/>
    <mergeCell ref="B59:C59"/>
    <mergeCell ref="Z59:AD59"/>
    <mergeCell ref="B55:C55"/>
    <mergeCell ref="Z55:AD55"/>
    <mergeCell ref="A56:C56"/>
    <mergeCell ref="E56:F56"/>
    <mergeCell ref="H56:I56"/>
    <mergeCell ref="K56:L56"/>
    <mergeCell ref="N56:O56"/>
    <mergeCell ref="Y56:AD56"/>
    <mergeCell ref="B62:C62"/>
    <mergeCell ref="Z62:AD62"/>
    <mergeCell ref="B63:C63"/>
    <mergeCell ref="Z63:AD63"/>
    <mergeCell ref="B64:C64"/>
    <mergeCell ref="Z64:AD64"/>
    <mergeCell ref="B60:C60"/>
    <mergeCell ref="Z60:AD60"/>
    <mergeCell ref="A61:C61"/>
    <mergeCell ref="E61:F61"/>
    <mergeCell ref="H61:I61"/>
    <mergeCell ref="K61:L61"/>
    <mergeCell ref="N61:O61"/>
    <mergeCell ref="Y61:AD61"/>
    <mergeCell ref="B67:C67"/>
    <mergeCell ref="Z67:AD67"/>
    <mergeCell ref="B68:C68"/>
    <mergeCell ref="Z68:AD68"/>
    <mergeCell ref="B69:C69"/>
    <mergeCell ref="Z69:AD69"/>
    <mergeCell ref="B65:C65"/>
    <mergeCell ref="Z65:AD65"/>
    <mergeCell ref="A66:C66"/>
    <mergeCell ref="E66:F66"/>
    <mergeCell ref="H66:I66"/>
    <mergeCell ref="K66:L66"/>
    <mergeCell ref="N66:O66"/>
    <mergeCell ref="Y66:AD66"/>
    <mergeCell ref="B72:C72"/>
    <mergeCell ref="Z72:AD72"/>
    <mergeCell ref="B73:C73"/>
    <mergeCell ref="Z73:AD73"/>
    <mergeCell ref="B74:C74"/>
    <mergeCell ref="Z74:AD74"/>
    <mergeCell ref="B70:C70"/>
    <mergeCell ref="Z70:AD70"/>
    <mergeCell ref="A71:C71"/>
    <mergeCell ref="E71:F71"/>
    <mergeCell ref="H71:I71"/>
    <mergeCell ref="K71:L71"/>
    <mergeCell ref="N71:O71"/>
    <mergeCell ref="Y71:AD71"/>
    <mergeCell ref="B80:C80"/>
    <mergeCell ref="Z80:AD80"/>
    <mergeCell ref="B77:C77"/>
    <mergeCell ref="Z77:AD77"/>
    <mergeCell ref="B78:C78"/>
    <mergeCell ref="Z78:AD78"/>
    <mergeCell ref="B79:C79"/>
    <mergeCell ref="Z79:AD79"/>
    <mergeCell ref="B75:C75"/>
    <mergeCell ref="Z75:AD75"/>
    <mergeCell ref="A76:C76"/>
    <mergeCell ref="E76:F76"/>
    <mergeCell ref="H76:I76"/>
    <mergeCell ref="K76:L76"/>
    <mergeCell ref="N76:O76"/>
    <mergeCell ref="Y76:AD76"/>
  </mergeCells>
  <phoneticPr fontId="3"/>
  <conditionalFormatting sqref="S1:W1">
    <cfRule type="cellIs" dxfId="47" priority="47" stopIfTrue="1" operator="equal">
      <formula>0</formula>
    </cfRule>
  </conditionalFormatting>
  <conditionalFormatting sqref="R1">
    <cfRule type="cellIs" dxfId="46" priority="48" stopIfTrue="1" operator="equal">
      <formula>0</formula>
    </cfRule>
  </conditionalFormatting>
  <conditionalFormatting sqref="R6">
    <cfRule type="cellIs" dxfId="45" priority="45" stopIfTrue="1" operator="equal">
      <formula>0</formula>
    </cfRule>
  </conditionalFormatting>
  <conditionalFormatting sqref="X6">
    <cfRule type="cellIs" dxfId="44" priority="43" stopIfTrue="1" operator="equal">
      <formula>0</formula>
    </cfRule>
  </conditionalFormatting>
  <conditionalFormatting sqref="S6:W6">
    <cfRule type="cellIs" dxfId="43" priority="44" stopIfTrue="1" operator="equal">
      <formula>0</formula>
    </cfRule>
  </conditionalFormatting>
  <conditionalFormatting sqref="R11">
    <cfRule type="cellIs" dxfId="42" priority="42" stopIfTrue="1" operator="equal">
      <formula>0</formula>
    </cfRule>
  </conditionalFormatting>
  <conditionalFormatting sqref="S11:W11">
    <cfRule type="cellIs" dxfId="41" priority="41" stopIfTrue="1" operator="equal">
      <formula>0</formula>
    </cfRule>
  </conditionalFormatting>
  <conditionalFormatting sqref="X1">
    <cfRule type="cellIs" dxfId="40" priority="46" stopIfTrue="1" operator="equal">
      <formula>0</formula>
    </cfRule>
  </conditionalFormatting>
  <conditionalFormatting sqref="X21">
    <cfRule type="cellIs" dxfId="39" priority="34" stopIfTrue="1" operator="equal">
      <formula>0</formula>
    </cfRule>
  </conditionalFormatting>
  <conditionalFormatting sqref="R21">
    <cfRule type="cellIs" dxfId="38" priority="36" stopIfTrue="1" operator="equal">
      <formula>0</formula>
    </cfRule>
  </conditionalFormatting>
  <conditionalFormatting sqref="S21:W21">
    <cfRule type="cellIs" dxfId="37" priority="35" stopIfTrue="1" operator="equal">
      <formula>0</formula>
    </cfRule>
  </conditionalFormatting>
  <conditionalFormatting sqref="X11">
    <cfRule type="cellIs" dxfId="36" priority="40" stopIfTrue="1" operator="equal">
      <formula>0</formula>
    </cfRule>
  </conditionalFormatting>
  <conditionalFormatting sqref="X16">
    <cfRule type="cellIs" dxfId="35" priority="37" stopIfTrue="1" operator="equal">
      <formula>0</formula>
    </cfRule>
  </conditionalFormatting>
  <conditionalFormatting sqref="R16">
    <cfRule type="cellIs" dxfId="34" priority="39" stopIfTrue="1" operator="equal">
      <formula>0</formula>
    </cfRule>
  </conditionalFormatting>
  <conditionalFormatting sqref="S16:W16">
    <cfRule type="cellIs" dxfId="33" priority="38" stopIfTrue="1" operator="equal">
      <formula>0</formula>
    </cfRule>
  </conditionalFormatting>
  <conditionalFormatting sqref="X26">
    <cfRule type="cellIs" dxfId="32" priority="31" stopIfTrue="1" operator="equal">
      <formula>0</formula>
    </cfRule>
  </conditionalFormatting>
  <conditionalFormatting sqref="R26">
    <cfRule type="cellIs" dxfId="31" priority="33" stopIfTrue="1" operator="equal">
      <formula>0</formula>
    </cfRule>
  </conditionalFormatting>
  <conditionalFormatting sqref="S26:W26">
    <cfRule type="cellIs" dxfId="30" priority="32" stopIfTrue="1" operator="equal">
      <formula>0</formula>
    </cfRule>
  </conditionalFormatting>
  <conditionalFormatting sqref="R31">
    <cfRule type="cellIs" dxfId="29" priority="30" stopIfTrue="1" operator="equal">
      <formula>0</formula>
    </cfRule>
  </conditionalFormatting>
  <conditionalFormatting sqref="S31:W31">
    <cfRule type="cellIs" dxfId="28" priority="29" stopIfTrue="1" operator="equal">
      <formula>0</formula>
    </cfRule>
  </conditionalFormatting>
  <conditionalFormatting sqref="X31">
    <cfRule type="cellIs" dxfId="27" priority="28" stopIfTrue="1" operator="equal">
      <formula>0</formula>
    </cfRule>
  </conditionalFormatting>
  <conditionalFormatting sqref="X36">
    <cfRule type="cellIs" dxfId="26" priority="25" stopIfTrue="1" operator="equal">
      <formula>0</formula>
    </cfRule>
  </conditionalFormatting>
  <conditionalFormatting sqref="R36">
    <cfRule type="cellIs" dxfId="25" priority="27" stopIfTrue="1" operator="equal">
      <formula>0</formula>
    </cfRule>
  </conditionalFormatting>
  <conditionalFormatting sqref="S36:W36">
    <cfRule type="cellIs" dxfId="24" priority="26" stopIfTrue="1" operator="equal">
      <formula>0</formula>
    </cfRule>
  </conditionalFormatting>
  <conditionalFormatting sqref="S41:W41">
    <cfRule type="cellIs" dxfId="23" priority="23" stopIfTrue="1" operator="equal">
      <formula>0</formula>
    </cfRule>
  </conditionalFormatting>
  <conditionalFormatting sqref="R41">
    <cfRule type="cellIs" dxfId="22" priority="24" stopIfTrue="1" operator="equal">
      <formula>0</formula>
    </cfRule>
  </conditionalFormatting>
  <conditionalFormatting sqref="R46">
    <cfRule type="cellIs" dxfId="21" priority="21" stopIfTrue="1" operator="equal">
      <formula>0</formula>
    </cfRule>
  </conditionalFormatting>
  <conditionalFormatting sqref="X46">
    <cfRule type="cellIs" dxfId="20" priority="19" stopIfTrue="1" operator="equal">
      <formula>0</formula>
    </cfRule>
  </conditionalFormatting>
  <conditionalFormatting sqref="S46:W46">
    <cfRule type="cellIs" dxfId="19" priority="20" stopIfTrue="1" operator="equal">
      <formula>0</formula>
    </cfRule>
  </conditionalFormatting>
  <conditionalFormatting sqref="R51">
    <cfRule type="cellIs" dxfId="18" priority="18" stopIfTrue="1" operator="equal">
      <formula>0</formula>
    </cfRule>
  </conditionalFormatting>
  <conditionalFormatting sqref="S51:W51">
    <cfRule type="cellIs" dxfId="17" priority="17" stopIfTrue="1" operator="equal">
      <formula>0</formula>
    </cfRule>
  </conditionalFormatting>
  <conditionalFormatting sqref="X41">
    <cfRule type="cellIs" dxfId="16" priority="22" stopIfTrue="1" operator="equal">
      <formula>0</formula>
    </cfRule>
  </conditionalFormatting>
  <conditionalFormatting sqref="X61">
    <cfRule type="cellIs" dxfId="15" priority="10" stopIfTrue="1" operator="equal">
      <formula>0</formula>
    </cfRule>
  </conditionalFormatting>
  <conditionalFormatting sqref="R61">
    <cfRule type="cellIs" dxfId="14" priority="12" stopIfTrue="1" operator="equal">
      <formula>0</formula>
    </cfRule>
  </conditionalFormatting>
  <conditionalFormatting sqref="S61:W61">
    <cfRule type="cellIs" dxfId="13" priority="11" stopIfTrue="1" operator="equal">
      <formula>0</formula>
    </cfRule>
  </conditionalFormatting>
  <conditionalFormatting sqref="X51">
    <cfRule type="cellIs" dxfId="12" priority="16" stopIfTrue="1" operator="equal">
      <formula>0</formula>
    </cfRule>
  </conditionalFormatting>
  <conditionalFormatting sqref="X56">
    <cfRule type="cellIs" dxfId="11" priority="13" stopIfTrue="1" operator="equal">
      <formula>0</formula>
    </cfRule>
  </conditionalFormatting>
  <conditionalFormatting sqref="R56">
    <cfRule type="cellIs" dxfId="10" priority="15" stopIfTrue="1" operator="equal">
      <formula>0</formula>
    </cfRule>
  </conditionalFormatting>
  <conditionalFormatting sqref="S56:W56">
    <cfRule type="cellIs" dxfId="9" priority="14" stopIfTrue="1" operator="equal">
      <formula>0</formula>
    </cfRule>
  </conditionalFormatting>
  <conditionalFormatting sqref="X66">
    <cfRule type="cellIs" dxfId="8" priority="7" stopIfTrue="1" operator="equal">
      <formula>0</formula>
    </cfRule>
  </conditionalFormatting>
  <conditionalFormatting sqref="R66">
    <cfRule type="cellIs" dxfId="7" priority="9" stopIfTrue="1" operator="equal">
      <formula>0</formula>
    </cfRule>
  </conditionalFormatting>
  <conditionalFormatting sqref="S66:W66">
    <cfRule type="cellIs" dxfId="6" priority="8" stopIfTrue="1" operator="equal">
      <formula>0</formula>
    </cfRule>
  </conditionalFormatting>
  <conditionalFormatting sqref="R71">
    <cfRule type="cellIs" dxfId="5" priority="6" stopIfTrue="1" operator="equal">
      <formula>0</formula>
    </cfRule>
  </conditionalFormatting>
  <conditionalFormatting sqref="S71:W71">
    <cfRule type="cellIs" dxfId="4" priority="5" stopIfTrue="1" operator="equal">
      <formula>0</formula>
    </cfRule>
  </conditionalFormatting>
  <conditionalFormatting sqref="X71">
    <cfRule type="cellIs" dxfId="3" priority="4" stopIfTrue="1" operator="equal">
      <formula>0</formula>
    </cfRule>
  </conditionalFormatting>
  <conditionalFormatting sqref="X76">
    <cfRule type="cellIs" dxfId="2" priority="1" stopIfTrue="1" operator="equal">
      <formula>0</formula>
    </cfRule>
  </conditionalFormatting>
  <conditionalFormatting sqref="R76">
    <cfRule type="cellIs" dxfId="1" priority="3" stopIfTrue="1" operator="equal">
      <formula>0</formula>
    </cfRule>
  </conditionalFormatting>
  <conditionalFormatting sqref="S76:W76">
    <cfRule type="cellIs" dxfId="0" priority="2" stopIfTrue="1" operator="equal">
      <formula>0</formula>
    </cfRule>
  </conditionalFormatting>
  <pageMargins left="0.78740157480314965" right="0.19685039370078741" top="0.78740157480314965" bottom="0.59055118110236227" header="0.39370078740157483" footer="0.35433070866141736"/>
  <pageSetup paperSize="9" scale="87" fitToHeight="2" orientation="portrait" useFirstPageNumber="1" horizontalDpi="300" verticalDpi="300" r:id="rId1"/>
  <headerFooter alignWithMargins="0">
    <oddHeader>&amp;C&amp;14第42回水戸市長杯争奪少年サッカー大会予選結果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決勝5年</vt:lpstr>
      <vt:lpstr>予選結果</vt:lpstr>
      <vt:lpstr>決勝5年!Print_Area</vt:lpstr>
      <vt:lpstr>予選結果!Print_Area</vt:lpstr>
    </vt:vector>
  </TitlesOfParts>
  <Company>水戸支社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ishizaki</dc:creator>
  <cp:lastModifiedBy>user</cp:lastModifiedBy>
  <cp:lastPrinted>2020-11-18T12:47:28Z</cp:lastPrinted>
  <dcterms:created xsi:type="dcterms:W3CDTF">2003-07-07T06:51:10Z</dcterms:created>
  <dcterms:modified xsi:type="dcterms:W3CDTF">2020-11-18T12:49:56Z</dcterms:modified>
</cp:coreProperties>
</file>